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na Ramirez\Downloads\"/>
    </mc:Choice>
  </mc:AlternateContent>
  <xr:revisionPtr revIDLastSave="0" documentId="13_ncr:1_{E930AC8A-74F0-4B66-B462-81607A9A3B0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definedNames>
    <definedName name="_xlnm.Print_Area" localSheetId="1">'Plantilla Ejecución '!$A$1:$NG$101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H53" i="3"/>
  <c r="G53" i="3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D16" i="3"/>
  <c r="O9" i="3"/>
  <c r="O8" i="3" s="1"/>
  <c r="N9" i="3"/>
  <c r="M9" i="3"/>
  <c r="L9" i="3"/>
  <c r="K9" i="3"/>
  <c r="J9" i="3"/>
  <c r="I9" i="3"/>
  <c r="I8" i="3" s="1"/>
  <c r="H9" i="3"/>
  <c r="G9" i="3"/>
  <c r="F9" i="3"/>
  <c r="E9" i="3"/>
  <c r="D9" i="3"/>
  <c r="M8" i="3"/>
  <c r="C16" i="3"/>
  <c r="C9" i="3"/>
  <c r="B53" i="3"/>
  <c r="C53" i="3"/>
  <c r="B9" i="3"/>
  <c r="B27" i="3"/>
  <c r="B16" i="3"/>
  <c r="G8" i="3" l="1"/>
  <c r="H8" i="3"/>
  <c r="K8" i="3"/>
  <c r="D8" i="3"/>
  <c r="F8" i="3"/>
  <c r="N8" i="3"/>
  <c r="P53" i="3"/>
  <c r="J8" i="3"/>
  <c r="L8" i="3"/>
  <c r="P27" i="3"/>
  <c r="P16" i="3"/>
  <c r="E8" i="3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P8" i="3" l="1"/>
  <c r="D86" i="4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<sst xmlns="http://schemas.openxmlformats.org/spreadsheetml/2006/main" count="242" uniqueCount="113">
  <si>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</si>
  <si>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</si>
  <si>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</si>
  <si>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</si>
  <si>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</si>
  <si>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</si>
  <si>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</si>
  <si>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</si>
  <si>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</si>
  <si>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</si>
  <si>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</si>
  <si>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</si>
  <si>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</si>
  <si>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</si>
  <si>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</si>
  <si>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</si>
  <si>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</si>
  <si>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</si>
  <si>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</si>
  <si>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</si>
  <si>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</si>
  <si>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</si>
  <si>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</si>
  <si>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</si>
  <si>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</si>
  <si>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</si>
  <si>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</si>
  <si>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</si>
  <si>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</si>
  <si>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</si>
  <si>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</si>
  <si>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</si>
  <si>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</si>
  <si>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</si>
  <si>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</si>
  <si>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</si>
  <si>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</si>
  <si>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</si>
  <si>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</si>
  <si>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</si>
  <si>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</si>
  <si>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</si>
  <si>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</si>
  <si>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</si>
  <si>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</si>
  <si>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</si>
  <si>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</si>
  <si>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</si>
  <si>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</si>
  <si>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</si>
  <si>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</si>
  <si>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</si>
  <si>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</si>
  <si>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</si>
  <si>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</si>
  <si>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</si>
  <si>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</si>
  <si>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</si>
  <si>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</si>
  <si>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</si>
  <si>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</si>
  <si>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</si>
  <si>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</si>
  <si>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</si>
  <si>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</si>
  <si>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</si>
  <si>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</si>
  <si>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</si>
  <si>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</si>
  <si>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</si>
  <si>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</si>
  <si>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</si>
  <si>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</si>
  <si>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</si>
  <si>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</si>
  <si>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</si>
  <si>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</si>
  <si>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</si>
  <si>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</si>
  <si>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</si>
  <si>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</si>
  <si>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</si>
  <si>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</si>
  <si>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</si>
  <si>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</si>
  <si>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</si>
  <si>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</si>
  <si>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</si>
  <si>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</si>
  <si>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</si>
  <si>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</si>
  <si>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</si>
  <si>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</si>
  <si>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</si>
  <si>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</si>
  <si>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</si>
  <si>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</si>
  <si>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</si>
  <si>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</si>
  <si>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</si>
  <si>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</si>
  <si>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</si>
  <si>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</si>
  <si>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</si>
  <si>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</si>
  <si>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</si>
  <si>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</si>
  <si>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</si>
  <si>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</si>
  <si>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</si>
  <si>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</si>
  <si>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</si>
  <si>
    <t>2.1.2 COMPENSACIONES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</si>
</sst>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000000"/>
      <name val="Calibri"/>
      <family val="2"/>
    </font>
    <font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7" fontId="5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left" vertical="center" wrapText="1"/>
    </xf>
    <xf numFmtId="43" fontId="8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3" fontId="8" fillId="0" borderId="2" xfId="1" applyFont="1" applyBorder="1" applyAlignment="1">
      <alignment wrapText="1"/>
    </xf>
    <xf numFmtId="43" fontId="7" fillId="0" borderId="0" xfId="0" applyNumberFormat="1" applyFont="1"/>
    <xf numFmtId="0" fontId="7" fillId="0" borderId="2" xfId="0" applyFont="1" applyBorder="1" applyAlignment="1">
      <alignment vertical="center" wrapText="1" indent="2"/>
    </xf>
    <xf numFmtId="4" fontId="7" fillId="0" borderId="2" xfId="0" applyNumberFormat="1" applyFont="1" applyBorder="1"/>
    <xf numFmtId="43" fontId="7" fillId="0" borderId="2" xfId="1" applyFont="1" applyBorder="1" applyAlignment="1">
      <alignment horizontal="center" wrapText="1"/>
    </xf>
    <xf numFmtId="43" fontId="7" fillId="0" borderId="2" xfId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/>
    </xf>
    <xf numFmtId="43" fontId="8" fillId="0" borderId="2" xfId="1" applyFont="1" applyBorder="1" applyAlignment="1">
      <alignment horizontal="center" wrapText="1"/>
    </xf>
    <xf numFmtId="43" fontId="7" fillId="0" borderId="2" xfId="1" applyFont="1" applyBorder="1"/>
    <xf numFmtId="43" fontId="7" fillId="0" borderId="2" xfId="1" applyFont="1" applyBorder="1" applyAlignment="1">
      <alignment horizontal="left" vertical="center" wrapText="1" indent="2"/>
    </xf>
    <xf numFmtId="43" fontId="7" fillId="0" borderId="2" xfId="1" applyFont="1" applyFill="1" applyBorder="1" applyAlignment="1">
      <alignment horizontal="center" wrapText="1"/>
    </xf>
    <xf numFmtId="43" fontId="7" fillId="5" borderId="2" xfId="1" applyFont="1" applyFill="1" applyBorder="1" applyAlignment="1">
      <alignment horizontal="center" wrapText="1"/>
    </xf>
    <xf numFmtId="0" fontId="7" fillId="0" borderId="2" xfId="0" applyFont="1" applyBorder="1"/>
    <xf numFmtId="43" fontId="7" fillId="0" borderId="0" xfId="1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43" fontId="7" fillId="0" borderId="2" xfId="1" applyFont="1" applyBorder="1" applyAlignment="1">
      <alignment wrapText="1"/>
    </xf>
    <xf numFmtId="0" fontId="8" fillId="2" borderId="2" xfId="0" applyFont="1" applyFill="1" applyBorder="1" applyAlignment="1">
      <alignment vertical="center" wrapText="1"/>
    </xf>
    <xf numFmtId="43" fontId="8" fillId="2" borderId="2" xfId="1" applyFont="1" applyFill="1" applyBorder="1" applyAlignment="1">
      <alignment horizontal="left" vertical="center" wrapText="1"/>
    </xf>
    <xf numFmtId="165" fontId="8" fillId="2" borderId="2" xfId="0" applyNumberFormat="1" applyFont="1" applyFill="1" applyBorder="1" applyAlignment="1">
      <alignment horizontal="center" wrapText="1"/>
    </xf>
    <xf numFmtId="0" fontId="8" fillId="0" borderId="0" xfId="0" applyFont="1"/>
    <xf numFmtId="43" fontId="8" fillId="0" borderId="0" xfId="1" applyFont="1" applyBorder="1"/>
    <xf numFmtId="43" fontId="7" fillId="0" borderId="0" xfId="1" applyFont="1" applyBorder="1"/>
    <xf numFmtId="43" fontId="8" fillId="0" borderId="0" xfId="1" applyFont="1"/>
    <xf numFmtId="0" fontId="8" fillId="0" borderId="0" xfId="0" applyFont="1" applyAlignment="1">
      <alignment wrapText="1"/>
    </xf>
    <xf numFmtId="43" fontId="7" fillId="0" borderId="0" xfId="1" applyFont="1" applyAlignment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11" fillId="0" borderId="0" xfId="0" applyFont="1"/>
    <xf numFmtId="43" fontId="11" fillId="0" borderId="0" xfId="1" applyFont="1"/>
    <xf numFmtId="43" fontId="11" fillId="0" borderId="0" xfId="0" applyNumberFormat="1" applyFont="1"/>
    <xf numFmtId="0" fontId="13" fillId="0" borderId="0" xfId="0" applyFont="1" applyAlignment="1">
      <alignment horizontal="left" vertical="top"/>
    </xf>
    <xf numFmtId="4" fontId="13" fillId="0" borderId="0" xfId="0" applyNumberFormat="1" applyFont="1" applyAlignment="1">
      <alignment horizontal="right" vertical="top" indent="1" shrinkToFit="1"/>
    </xf>
    <xf numFmtId="4" fontId="12" fillId="0" borderId="0" xfId="0" applyNumberFormat="1" applyFont="1" applyAlignment="1">
      <alignment horizontal="center" vertical="center"/>
    </xf>
    <xf numFmtId="164" fontId="11" fillId="0" borderId="0" xfId="0" applyNumberFormat="1" applyFont="1"/>
    <xf numFmtId="4" fontId="11" fillId="0" borderId="0" xfId="0" applyNumberFormat="1" applyFont="1"/>
    <xf numFmtId="4" fontId="11" fillId="5" borderId="0" xfId="0" applyNumberFormat="1" applyFont="1" applyFill="1"/>
    <xf numFmtId="43" fontId="11" fillId="5" borderId="0" xfId="1" applyFont="1" applyFill="1"/>
    <xf numFmtId="0" fontId="14" fillId="0" borderId="0" xfId="0" applyFont="1"/>
    <xf numFmtId="0" fontId="14" fillId="6" borderId="0" xfId="0" applyFont="1" applyFill="1"/>
    <xf numFmtId="0" fontId="11" fillId="6" borderId="0" xfId="0" applyFont="1" applyFill="1"/>
    <xf numFmtId="43" fontId="11" fillId="0" borderId="0" xfId="1" applyFont="1" applyBorder="1" applyAlignment="1">
      <alignment horizontal="center" wrapText="1"/>
    </xf>
    <xf numFmtId="165" fontId="12" fillId="5" borderId="0" xfId="0" applyNumberFormat="1" applyFont="1" applyFill="1" applyAlignment="1">
      <alignment horizontal="center" wrapText="1"/>
    </xf>
    <xf numFmtId="43" fontId="12" fillId="0" borderId="0" xfId="1" applyFont="1" applyBorder="1" applyAlignment="1">
      <alignment horizontal="center" wrapText="1"/>
    </xf>
    <xf numFmtId="0" fontId="11" fillId="5" borderId="0" xfId="0" applyFont="1" applyFill="1"/>
    <xf numFmtId="0" fontId="5" fillId="0" borderId="0" xfId="0" applyFont="1" applyAlignment="1">
      <alignment horizontal="center"/>
    </xf>
    <xf numFmtId="0" fontId="7" fillId="4" borderId="0" xfId="0" applyFont="1" applyFill="1"/>
    <xf numFmtId="43" fontId="7" fillId="4" borderId="0" xfId="1" applyFont="1" applyFill="1"/>
    <xf numFmtId="0" fontId="8" fillId="4" borderId="0" xfId="0" applyFont="1" applyFill="1"/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14</xdr:col>
      <xdr:colOff>289985</xdr:colOff>
      <xdr:row>3</xdr:row>
      <xdr:rowOff>159808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3</xdr:row>
      <xdr:rowOff>226483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8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8" x14ac:dyDescent="0.25">
      <c r="A3" s="69" t="s">
        <v>2</v>
      </c>
      <c r="B3" s="69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8" x14ac:dyDescent="0.2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8" x14ac:dyDescent="0.2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G101"/>
  <sheetViews>
    <sheetView showGridLines="0" tabSelected="1" view="pageBreakPreview" topLeftCell="A73" zoomScale="90" zoomScaleNormal="90" zoomScaleSheetLayoutView="90" workbookViewId="0">
      <selection activeCell="P1" sqref="A1:P101"/>
    </sheetView>
  </sheetViews>
  <sheetFormatPr baseColWidth="10" defaultColWidth="44.85546875" defaultRowHeight="24.95" customHeight="1" x14ac:dyDescent="0.25"/>
  <cols>
    <col min="1" max="1" width="78" style="104" customWidth="1"/>
    <col min="2" max="2" width="21.5703125" style="105" customWidth="1"/>
    <col min="3" max="3" width="18.7109375" style="105" customWidth="1"/>
    <col min="4" max="4" width="20.7109375" style="104" customWidth="1"/>
    <col min="5" max="5" width="22.28515625" style="104" customWidth="1"/>
    <col min="6" max="6" width="14.7109375" style="104" customWidth="1"/>
    <col min="7" max="7" width="11.42578125" style="104" customWidth="1"/>
    <col min="8" max="8" width="12.42578125" style="104" customWidth="1"/>
    <col min="9" max="9" width="14.7109375" style="104" customWidth="1"/>
    <col min="10" max="10" width="11.5703125" style="104" customWidth="1"/>
    <col min="11" max="12" width="12.5703125" style="104" customWidth="1"/>
    <col min="13" max="13" width="12" style="104" customWidth="1"/>
    <col min="14" max="14" width="12.85546875" style="104" customWidth="1"/>
    <col min="15" max="15" width="16.7109375" style="104" customWidth="1"/>
    <col min="16" max="16" width="23" style="104" customWidth="1"/>
    <col min="17" max="16384" width="44.85546875" style="104"/>
  </cols>
  <sheetData>
    <row r="1" spans="1:18" s="106" customFormat="1" ht="20.10000000000000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1:18" s="106" customFormat="1" ht="20.100000000000001" customHeight="1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8" s="106" customFormat="1" ht="20.100000000000001" customHeight="1" x14ac:dyDescent="0.3">
      <c r="A3" s="73">
        <v>45689</v>
      </c>
      <c r="B3" s="73"/>
      <c r="C3" s="73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1:18" s="106" customFormat="1" ht="20.100000000000001" customHeight="1" x14ac:dyDescent="0.3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2"/>
    </row>
    <row r="5" spans="1:18" s="106" customFormat="1" ht="20.100000000000001" customHeight="1" x14ac:dyDescent="0.3">
      <c r="A5" s="124" t="s">
        <v>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72"/>
    </row>
    <row r="6" spans="1:18" s="107" customFormat="1" ht="20.100000000000001" customHeight="1" x14ac:dyDescent="0.35">
      <c r="A6" s="125"/>
      <c r="B6" s="126"/>
      <c r="C6" s="126"/>
      <c r="D6" s="127" t="s">
        <v>5</v>
      </c>
      <c r="E6" s="127"/>
      <c r="F6" s="127"/>
      <c r="G6" s="127"/>
      <c r="H6" s="127"/>
      <c r="I6" s="127"/>
      <c r="J6" s="125"/>
      <c r="K6" s="127"/>
      <c r="L6" s="127"/>
      <c r="M6" s="127"/>
      <c r="N6" s="127"/>
      <c r="O6" s="127"/>
      <c r="P6" s="125"/>
    </row>
    <row r="7" spans="1:18" s="107" customFormat="1" ht="20.100000000000001" customHeight="1" x14ac:dyDescent="0.35">
      <c r="A7" s="128" t="s">
        <v>6</v>
      </c>
      <c r="B7" s="129" t="s">
        <v>7</v>
      </c>
      <c r="C7" s="129" t="s">
        <v>108</v>
      </c>
      <c r="D7" s="129" t="s">
        <v>8</v>
      </c>
      <c r="E7" s="129" t="s">
        <v>9</v>
      </c>
      <c r="F7" s="129" t="s">
        <v>10</v>
      </c>
      <c r="G7" s="129" t="s">
        <v>11</v>
      </c>
      <c r="H7" s="129" t="s">
        <v>12</v>
      </c>
      <c r="I7" s="129" t="s">
        <v>13</v>
      </c>
      <c r="J7" s="130" t="s">
        <v>14</v>
      </c>
      <c r="K7" s="131" t="s">
        <v>15</v>
      </c>
      <c r="L7" s="129" t="s">
        <v>16</v>
      </c>
      <c r="M7" s="129" t="s">
        <v>17</v>
      </c>
      <c r="N7" s="129" t="s">
        <v>18</v>
      </c>
      <c r="O7" s="129" t="s">
        <v>19</v>
      </c>
      <c r="P7" s="129" t="s">
        <v>20</v>
      </c>
    </row>
    <row r="8" spans="1:18" s="107" customFormat="1" ht="20.100000000000001" customHeight="1" x14ac:dyDescent="0.35">
      <c r="A8" s="75" t="s">
        <v>21</v>
      </c>
      <c r="B8" s="76">
        <f>+B9+B16+B27+B53</f>
        <v>407609977</v>
      </c>
      <c r="C8" s="76"/>
      <c r="D8" s="76">
        <f t="shared" ref="D8:O8" si="0">+D9+D16+D27+D53</f>
        <v>10420773.07</v>
      </c>
      <c r="E8" s="76">
        <f t="shared" si="0"/>
        <v>10922660.49</v>
      </c>
      <c r="F8" s="76">
        <f t="shared" si="0"/>
        <v>0</v>
      </c>
      <c r="G8" s="76">
        <f t="shared" si="0"/>
        <v>0</v>
      </c>
      <c r="H8" s="76">
        <f t="shared" si="0"/>
        <v>0</v>
      </c>
      <c r="I8" s="76">
        <f t="shared" si="0"/>
        <v>0</v>
      </c>
      <c r="J8" s="76">
        <f t="shared" si="0"/>
        <v>0</v>
      </c>
      <c r="K8" s="76">
        <f t="shared" si="0"/>
        <v>0</v>
      </c>
      <c r="L8" s="76">
        <f t="shared" si="0"/>
        <v>0</v>
      </c>
      <c r="M8" s="76">
        <f t="shared" si="0"/>
        <v>0</v>
      </c>
      <c r="N8" s="76">
        <f t="shared" si="0"/>
        <v>0</v>
      </c>
      <c r="O8" s="76">
        <f t="shared" si="0"/>
        <v>0</v>
      </c>
      <c r="P8" s="76">
        <f>SUM(D8:O8)</f>
        <v>21343433.560000002</v>
      </c>
      <c r="Q8" s="110"/>
      <c r="R8" s="111"/>
    </row>
    <row r="9" spans="1:18" s="107" customFormat="1" ht="20.100000000000001" customHeight="1" x14ac:dyDescent="0.35">
      <c r="A9" s="77" t="s">
        <v>22</v>
      </c>
      <c r="B9" s="78">
        <f>SUM(B10:B15)</f>
        <v>158230149</v>
      </c>
      <c r="C9" s="78">
        <f t="shared" ref="C9:O9" si="1">SUM(C10:C15)</f>
        <v>0</v>
      </c>
      <c r="D9" s="78">
        <f t="shared" si="1"/>
        <v>9026564.4700000007</v>
      </c>
      <c r="E9" s="78">
        <f t="shared" si="1"/>
        <v>9062342.4399999995</v>
      </c>
      <c r="F9" s="78">
        <f t="shared" si="1"/>
        <v>0</v>
      </c>
      <c r="G9" s="78">
        <f t="shared" si="1"/>
        <v>0</v>
      </c>
      <c r="H9" s="78">
        <f t="shared" si="1"/>
        <v>0</v>
      </c>
      <c r="I9" s="78">
        <f t="shared" si="1"/>
        <v>0</v>
      </c>
      <c r="J9" s="78">
        <f t="shared" si="1"/>
        <v>0</v>
      </c>
      <c r="K9" s="78">
        <f t="shared" si="1"/>
        <v>0</v>
      </c>
      <c r="L9" s="78">
        <f t="shared" si="1"/>
        <v>0</v>
      </c>
      <c r="M9" s="78">
        <f t="shared" si="1"/>
        <v>0</v>
      </c>
      <c r="N9" s="78">
        <f t="shared" si="1"/>
        <v>0</v>
      </c>
      <c r="O9" s="78">
        <f t="shared" si="1"/>
        <v>0</v>
      </c>
      <c r="P9" s="76">
        <f t="shared" ref="P9:P72" si="2">SUM(D9:O9)</f>
        <v>18088906.91</v>
      </c>
      <c r="Q9" s="109"/>
      <c r="R9" s="112"/>
    </row>
    <row r="10" spans="1:18" s="107" customFormat="1" ht="20.100000000000001" customHeight="1" x14ac:dyDescent="0.35">
      <c r="A10" s="80" t="s">
        <v>23</v>
      </c>
      <c r="B10" s="81">
        <v>109758886</v>
      </c>
      <c r="C10" s="81"/>
      <c r="D10" s="81">
        <v>7476577</v>
      </c>
      <c r="E10" s="81">
        <v>7520485.1699999999</v>
      </c>
      <c r="F10" s="82"/>
      <c r="G10" s="82"/>
      <c r="H10" s="82"/>
      <c r="I10" s="82"/>
      <c r="J10" s="82"/>
      <c r="K10" s="82"/>
      <c r="L10" s="82"/>
      <c r="M10" s="81"/>
      <c r="N10" s="81"/>
      <c r="O10" s="81"/>
      <c r="P10" s="83">
        <f t="shared" si="2"/>
        <v>14997062.17</v>
      </c>
      <c r="R10" s="113"/>
    </row>
    <row r="11" spans="1:18" s="107" customFormat="1" ht="20.100000000000001" customHeight="1" x14ac:dyDescent="0.35">
      <c r="A11" s="80" t="s">
        <v>24</v>
      </c>
      <c r="B11" s="81"/>
      <c r="C11" s="81"/>
      <c r="D11" s="81"/>
      <c r="E11" s="81"/>
      <c r="F11" s="82"/>
      <c r="G11" s="84"/>
      <c r="H11" s="82"/>
      <c r="I11" s="82"/>
      <c r="J11" s="82"/>
      <c r="K11" s="82"/>
      <c r="L11" s="81"/>
      <c r="M11" s="81"/>
      <c r="N11" s="81"/>
      <c r="O11" s="81"/>
      <c r="P11" s="83">
        <f t="shared" si="2"/>
        <v>0</v>
      </c>
      <c r="R11" s="114"/>
    </row>
    <row r="12" spans="1:18" s="107" customFormat="1" ht="20.100000000000001" customHeight="1" x14ac:dyDescent="0.35">
      <c r="A12" s="80" t="s">
        <v>112</v>
      </c>
      <c r="B12" s="81">
        <v>32829231</v>
      </c>
      <c r="C12" s="81"/>
      <c r="D12" s="81">
        <v>416000</v>
      </c>
      <c r="E12" s="81">
        <v>416000</v>
      </c>
      <c r="F12" s="82"/>
      <c r="G12" s="84"/>
      <c r="H12" s="82"/>
      <c r="I12" s="82"/>
      <c r="J12" s="82"/>
      <c r="K12" s="82"/>
      <c r="L12" s="81"/>
      <c r="M12" s="81"/>
      <c r="N12" s="81"/>
      <c r="O12" s="81"/>
      <c r="P12" s="83">
        <f t="shared" si="2"/>
        <v>832000</v>
      </c>
    </row>
    <row r="13" spans="1:18" s="107" customFormat="1" ht="20.100000000000001" customHeight="1" x14ac:dyDescent="0.35">
      <c r="A13" s="80" t="s">
        <v>25</v>
      </c>
      <c r="B13" s="81">
        <v>315000</v>
      </c>
      <c r="C13" s="81"/>
      <c r="D13" s="82"/>
      <c r="E13" s="82"/>
      <c r="F13" s="82"/>
      <c r="G13" s="85"/>
      <c r="H13" s="82"/>
      <c r="I13" s="85"/>
      <c r="J13" s="85"/>
      <c r="K13" s="82"/>
      <c r="L13" s="85"/>
      <c r="M13" s="85"/>
      <c r="N13" s="85"/>
      <c r="O13" s="85"/>
      <c r="P13" s="83">
        <f t="shared" si="2"/>
        <v>0</v>
      </c>
    </row>
    <row r="14" spans="1:18" s="107" customFormat="1" ht="20.100000000000001" customHeight="1" x14ac:dyDescent="0.35">
      <c r="A14" s="80" t="s">
        <v>26</v>
      </c>
      <c r="B14" s="86"/>
      <c r="C14" s="87"/>
      <c r="D14" s="82"/>
      <c r="E14" s="82"/>
      <c r="F14" s="82"/>
      <c r="G14" s="85"/>
      <c r="H14" s="82"/>
      <c r="I14" s="85"/>
      <c r="J14" s="85"/>
      <c r="K14" s="82"/>
      <c r="L14" s="85"/>
      <c r="M14" s="82"/>
      <c r="N14" s="85"/>
      <c r="O14" s="85"/>
      <c r="P14" s="83">
        <f t="shared" si="2"/>
        <v>0</v>
      </c>
    </row>
    <row r="15" spans="1:18" s="107" customFormat="1" ht="20.100000000000001" customHeight="1" x14ac:dyDescent="0.35">
      <c r="A15" s="80" t="s">
        <v>27</v>
      </c>
      <c r="B15" s="87">
        <v>15327032</v>
      </c>
      <c r="C15" s="81"/>
      <c r="D15" s="81">
        <v>1133987.47</v>
      </c>
      <c r="E15" s="81">
        <v>1125857.27</v>
      </c>
      <c r="F15" s="82"/>
      <c r="G15" s="84"/>
      <c r="H15" s="82"/>
      <c r="I15" s="82"/>
      <c r="J15" s="82"/>
      <c r="K15" s="82"/>
      <c r="L15" s="81"/>
      <c r="M15" s="81"/>
      <c r="N15" s="81"/>
      <c r="O15" s="81"/>
      <c r="P15" s="83">
        <f t="shared" si="2"/>
        <v>2259844.7400000002</v>
      </c>
    </row>
    <row r="16" spans="1:18" s="107" customFormat="1" ht="20.100000000000001" customHeight="1" x14ac:dyDescent="0.35">
      <c r="A16" s="77" t="s">
        <v>28</v>
      </c>
      <c r="B16" s="76">
        <f>+B17+B18+B19+B21+B22+B23+B24+B25+B26</f>
        <v>234181551</v>
      </c>
      <c r="C16" s="76">
        <f t="shared" ref="C16:O16" si="3">+C17+C18+C19+C21+C22+C23+C24+C25+C26</f>
        <v>0</v>
      </c>
      <c r="D16" s="76">
        <f t="shared" si="3"/>
        <v>1394208.5999999999</v>
      </c>
      <c r="E16" s="76">
        <f t="shared" si="3"/>
        <v>1225918.1599999999</v>
      </c>
      <c r="F16" s="76">
        <f t="shared" si="3"/>
        <v>0</v>
      </c>
      <c r="G16" s="76">
        <f t="shared" si="3"/>
        <v>0</v>
      </c>
      <c r="H16" s="76">
        <f t="shared" si="3"/>
        <v>0</v>
      </c>
      <c r="I16" s="76">
        <f t="shared" si="3"/>
        <v>0</v>
      </c>
      <c r="J16" s="76">
        <f t="shared" si="3"/>
        <v>0</v>
      </c>
      <c r="K16" s="76">
        <f t="shared" si="3"/>
        <v>0</v>
      </c>
      <c r="L16" s="76">
        <f t="shared" si="3"/>
        <v>0</v>
      </c>
      <c r="M16" s="76">
        <f t="shared" si="3"/>
        <v>0</v>
      </c>
      <c r="N16" s="76">
        <f t="shared" si="3"/>
        <v>0</v>
      </c>
      <c r="O16" s="76">
        <f t="shared" si="3"/>
        <v>0</v>
      </c>
      <c r="P16" s="76">
        <f t="shared" si="2"/>
        <v>2620126.7599999998</v>
      </c>
      <c r="Q16" s="115"/>
      <c r="R16" s="115"/>
    </row>
    <row r="17" spans="1:371" s="107" customFormat="1" ht="20.100000000000001" customHeight="1" x14ac:dyDescent="0.35">
      <c r="A17" s="80" t="s">
        <v>29</v>
      </c>
      <c r="B17" s="81">
        <v>7179700</v>
      </c>
      <c r="C17" s="81"/>
      <c r="D17" s="81">
        <v>545982.34</v>
      </c>
      <c r="E17" s="81">
        <v>606926.06999999995</v>
      </c>
      <c r="F17" s="82"/>
      <c r="G17" s="82"/>
      <c r="H17" s="82"/>
      <c r="I17" s="82"/>
      <c r="J17" s="82"/>
      <c r="K17" s="82"/>
      <c r="L17" s="81"/>
      <c r="M17" s="81"/>
      <c r="N17" s="81"/>
      <c r="O17" s="81"/>
      <c r="P17" s="83">
        <f t="shared" si="2"/>
        <v>1152908.4099999999</v>
      </c>
      <c r="R17" s="109"/>
    </row>
    <row r="18" spans="1:371" s="119" customFormat="1" ht="20.100000000000001" customHeight="1" x14ac:dyDescent="0.35">
      <c r="A18" s="80" t="s">
        <v>30</v>
      </c>
      <c r="B18" s="81">
        <v>200600000</v>
      </c>
      <c r="C18" s="81"/>
      <c r="D18" s="88">
        <v>59000</v>
      </c>
      <c r="E18" s="81">
        <v>25665</v>
      </c>
      <c r="F18" s="88"/>
      <c r="G18" s="88"/>
      <c r="H18" s="88"/>
      <c r="I18" s="88"/>
      <c r="J18" s="88"/>
      <c r="K18" s="82"/>
      <c r="L18" s="81"/>
      <c r="M18" s="81"/>
      <c r="N18" s="89"/>
      <c r="O18" s="81"/>
      <c r="P18" s="83">
        <f t="shared" si="2"/>
        <v>84665</v>
      </c>
      <c r="Q18" s="116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  <c r="IW18" s="118"/>
      <c r="IX18" s="118"/>
      <c r="IY18" s="118"/>
      <c r="IZ18" s="118"/>
      <c r="JA18" s="118"/>
      <c r="JB18" s="118"/>
      <c r="JC18" s="118"/>
      <c r="JD18" s="118"/>
      <c r="JE18" s="118"/>
      <c r="JF18" s="118"/>
      <c r="JG18" s="118"/>
      <c r="JH18" s="118"/>
      <c r="JI18" s="118"/>
      <c r="JJ18" s="118"/>
      <c r="JK18" s="118"/>
      <c r="JL18" s="118"/>
      <c r="JM18" s="118"/>
      <c r="JN18" s="118"/>
      <c r="JO18" s="118"/>
      <c r="JP18" s="118"/>
      <c r="JQ18" s="118"/>
      <c r="JR18" s="118"/>
      <c r="JS18" s="118"/>
      <c r="JT18" s="118"/>
      <c r="JU18" s="118"/>
      <c r="JV18" s="118"/>
      <c r="JW18" s="118"/>
      <c r="JX18" s="118"/>
      <c r="JY18" s="118"/>
      <c r="JZ18" s="118"/>
      <c r="KA18" s="118"/>
      <c r="KB18" s="118"/>
      <c r="KC18" s="118"/>
      <c r="KD18" s="118"/>
      <c r="KE18" s="118"/>
      <c r="KF18" s="118"/>
      <c r="KG18" s="118"/>
      <c r="KH18" s="118"/>
      <c r="KI18" s="118"/>
      <c r="KJ18" s="118"/>
      <c r="KK18" s="118"/>
      <c r="KL18" s="118"/>
      <c r="KM18" s="118"/>
      <c r="KN18" s="118"/>
      <c r="KO18" s="118"/>
      <c r="KP18" s="118"/>
      <c r="KQ18" s="118"/>
      <c r="KR18" s="118"/>
      <c r="KS18" s="118"/>
      <c r="KT18" s="118"/>
      <c r="KU18" s="118"/>
      <c r="KV18" s="118"/>
      <c r="KW18" s="118"/>
      <c r="KX18" s="118"/>
      <c r="KY18" s="118"/>
      <c r="KZ18" s="118"/>
      <c r="LA18" s="118"/>
      <c r="LB18" s="118"/>
      <c r="LC18" s="118"/>
      <c r="LD18" s="118"/>
      <c r="LE18" s="118"/>
      <c r="LF18" s="118"/>
      <c r="LG18" s="118"/>
      <c r="LH18" s="118"/>
      <c r="LI18" s="118"/>
      <c r="LJ18" s="118"/>
      <c r="LK18" s="118"/>
      <c r="LL18" s="118"/>
      <c r="LM18" s="118"/>
      <c r="LN18" s="118"/>
      <c r="LO18" s="118"/>
      <c r="LP18" s="118"/>
      <c r="LQ18" s="118"/>
      <c r="LR18" s="118"/>
      <c r="LS18" s="118"/>
      <c r="LT18" s="118"/>
      <c r="LU18" s="118"/>
      <c r="LV18" s="118"/>
      <c r="LW18" s="118"/>
      <c r="LX18" s="118"/>
      <c r="LY18" s="118"/>
      <c r="LZ18" s="118"/>
      <c r="MA18" s="118"/>
      <c r="MB18" s="118"/>
      <c r="MC18" s="118"/>
      <c r="MD18" s="118"/>
      <c r="ME18" s="118"/>
      <c r="MF18" s="118"/>
      <c r="MG18" s="118"/>
      <c r="MH18" s="118"/>
      <c r="MI18" s="118"/>
      <c r="MJ18" s="118"/>
      <c r="MK18" s="118"/>
      <c r="ML18" s="118"/>
      <c r="MM18" s="118"/>
      <c r="MN18" s="118"/>
      <c r="MO18" s="118"/>
      <c r="MP18" s="118"/>
      <c r="MQ18" s="118"/>
      <c r="MR18" s="118"/>
      <c r="MS18" s="118"/>
      <c r="MT18" s="118"/>
      <c r="MU18" s="118"/>
      <c r="MV18" s="118"/>
      <c r="MW18" s="118"/>
      <c r="MX18" s="118"/>
      <c r="MY18" s="118"/>
      <c r="MZ18" s="118"/>
      <c r="NA18" s="118"/>
      <c r="NB18" s="118"/>
      <c r="NC18" s="118"/>
      <c r="ND18" s="118"/>
      <c r="NE18" s="118"/>
      <c r="NF18" s="118"/>
      <c r="NG18" s="118"/>
    </row>
    <row r="19" spans="1:371" s="107" customFormat="1" ht="20.100000000000001" customHeight="1" x14ac:dyDescent="0.35">
      <c r="A19" s="80" t="s">
        <v>31</v>
      </c>
      <c r="B19" s="81">
        <v>2700000</v>
      </c>
      <c r="C19" s="81"/>
      <c r="D19" s="81"/>
      <c r="E19" s="85"/>
      <c r="F19" s="84"/>
      <c r="G19" s="82"/>
      <c r="H19" s="90"/>
      <c r="I19" s="82"/>
      <c r="J19" s="82"/>
      <c r="K19" s="82"/>
      <c r="L19" s="81"/>
      <c r="M19" s="81"/>
      <c r="N19" s="89"/>
      <c r="O19" s="81"/>
      <c r="P19" s="83">
        <f t="shared" si="2"/>
        <v>0</v>
      </c>
      <c r="Q19" s="108"/>
    </row>
    <row r="20" spans="1:371" s="107" customFormat="1" ht="20.100000000000001" customHeight="1" x14ac:dyDescent="0.35">
      <c r="A20" s="80" t="s">
        <v>109</v>
      </c>
      <c r="B20" s="81"/>
      <c r="C20" s="81"/>
      <c r="D20" s="82"/>
      <c r="E20" s="85"/>
      <c r="F20" s="84"/>
      <c r="G20" s="82"/>
      <c r="H20" s="82"/>
      <c r="I20" s="82"/>
      <c r="J20" s="82"/>
      <c r="K20" s="82"/>
      <c r="L20" s="81"/>
      <c r="M20" s="81"/>
      <c r="N20" s="89"/>
      <c r="O20" s="81"/>
      <c r="P20" s="83">
        <f t="shared" si="2"/>
        <v>0</v>
      </c>
      <c r="Q20" s="108"/>
    </row>
    <row r="21" spans="1:371" s="107" customFormat="1" ht="20.100000000000001" customHeight="1" x14ac:dyDescent="0.35">
      <c r="A21" s="80" t="s">
        <v>32</v>
      </c>
      <c r="B21" s="81">
        <v>450000</v>
      </c>
      <c r="C21" s="81"/>
      <c r="D21" s="85"/>
      <c r="E21" s="85"/>
      <c r="F21" s="82"/>
      <c r="G21" s="84"/>
      <c r="H21" s="82"/>
      <c r="I21" s="82"/>
      <c r="J21" s="82"/>
      <c r="K21" s="82"/>
      <c r="L21" s="85"/>
      <c r="M21" s="81"/>
      <c r="N21" s="89"/>
      <c r="O21" s="81"/>
      <c r="P21" s="83">
        <f t="shared" si="2"/>
        <v>0</v>
      </c>
      <c r="Q21" s="109"/>
    </row>
    <row r="22" spans="1:371" s="107" customFormat="1" ht="20.100000000000001" customHeight="1" x14ac:dyDescent="0.35">
      <c r="A22" s="80" t="s">
        <v>33</v>
      </c>
      <c r="B22" s="81">
        <v>5279000</v>
      </c>
      <c r="C22" s="81"/>
      <c r="D22" s="81">
        <v>211210.66</v>
      </c>
      <c r="E22" s="81">
        <v>97350</v>
      </c>
      <c r="F22" s="82"/>
      <c r="G22" s="84"/>
      <c r="H22" s="82"/>
      <c r="I22" s="82"/>
      <c r="J22" s="82"/>
      <c r="K22" s="82"/>
      <c r="L22" s="82"/>
      <c r="M22" s="81"/>
      <c r="N22" s="81"/>
      <c r="O22" s="81"/>
      <c r="P22" s="83">
        <f t="shared" si="2"/>
        <v>308560.66000000003</v>
      </c>
      <c r="Q22" s="113"/>
    </row>
    <row r="23" spans="1:371" s="107" customFormat="1" ht="20.100000000000001" customHeight="1" x14ac:dyDescent="0.35">
      <c r="A23" s="80" t="s">
        <v>34</v>
      </c>
      <c r="B23" s="81">
        <v>6219299</v>
      </c>
      <c r="C23" s="81"/>
      <c r="D23" s="81">
        <v>374575.23</v>
      </c>
      <c r="E23" s="81">
        <v>381091.29</v>
      </c>
      <c r="F23" s="82"/>
      <c r="G23" s="84"/>
      <c r="H23" s="82"/>
      <c r="I23" s="82"/>
      <c r="J23" s="82"/>
      <c r="K23" s="82"/>
      <c r="L23" s="81"/>
      <c r="M23" s="81"/>
      <c r="N23" s="81"/>
      <c r="O23" s="81"/>
      <c r="P23" s="83">
        <f t="shared" si="2"/>
        <v>755666.52</v>
      </c>
      <c r="Q23" s="114"/>
    </row>
    <row r="24" spans="1:371" s="107" customFormat="1" ht="20.100000000000001" customHeight="1" x14ac:dyDescent="0.35">
      <c r="A24" s="80" t="s">
        <v>110</v>
      </c>
      <c r="B24" s="81">
        <v>2900000</v>
      </c>
      <c r="C24" s="81"/>
      <c r="D24" s="81">
        <v>14829.17</v>
      </c>
      <c r="E24" s="81">
        <v>114885.8</v>
      </c>
      <c r="F24" s="82"/>
      <c r="G24" s="84"/>
      <c r="H24" s="82"/>
      <c r="I24" s="82"/>
      <c r="J24" s="82"/>
      <c r="K24" s="82"/>
      <c r="L24" s="81"/>
      <c r="M24" s="81"/>
      <c r="N24" s="81"/>
      <c r="O24" s="81"/>
      <c r="P24" s="83">
        <f t="shared" si="2"/>
        <v>129714.97</v>
      </c>
      <c r="Q24" s="114"/>
    </row>
    <row r="25" spans="1:371" s="107" customFormat="1" ht="20.100000000000001" customHeight="1" x14ac:dyDescent="0.35">
      <c r="A25" s="80" t="s">
        <v>36</v>
      </c>
      <c r="B25" s="81">
        <v>1377101</v>
      </c>
      <c r="C25" s="81"/>
      <c r="D25" s="82"/>
      <c r="E25" s="82"/>
      <c r="F25" s="82"/>
      <c r="G25" s="84"/>
      <c r="H25" s="82"/>
      <c r="I25" s="82"/>
      <c r="J25" s="82"/>
      <c r="K25" s="82"/>
      <c r="L25" s="81"/>
      <c r="M25" s="81"/>
      <c r="N25" s="81"/>
      <c r="O25" s="81"/>
      <c r="P25" s="83">
        <f t="shared" si="2"/>
        <v>0</v>
      </c>
    </row>
    <row r="26" spans="1:371" s="107" customFormat="1" ht="20.100000000000001" customHeight="1" x14ac:dyDescent="0.35">
      <c r="A26" s="80" t="s">
        <v>37</v>
      </c>
      <c r="B26" s="81">
        <v>7476451</v>
      </c>
      <c r="C26" s="81"/>
      <c r="D26" s="81">
        <v>188611.20000000001</v>
      </c>
      <c r="E26" s="81"/>
      <c r="F26" s="82"/>
      <c r="G26" s="84"/>
      <c r="H26" s="82"/>
      <c r="I26" s="82"/>
      <c r="J26" s="82"/>
      <c r="K26" s="82"/>
      <c r="L26" s="81"/>
      <c r="M26" s="81"/>
      <c r="N26" s="81"/>
      <c r="O26" s="81"/>
      <c r="P26" s="83">
        <f t="shared" si="2"/>
        <v>188611.20000000001</v>
      </c>
    </row>
    <row r="27" spans="1:371" s="107" customFormat="1" ht="20.100000000000001" customHeight="1" x14ac:dyDescent="0.35">
      <c r="A27" s="77" t="s">
        <v>38</v>
      </c>
      <c r="B27" s="76">
        <f>+B28+B29+B30+B31+B32+B33+B34+B36</f>
        <v>13959365</v>
      </c>
      <c r="C27" s="76">
        <f t="shared" ref="C27:P27" si="4">+C28+C29+C30+C31+C32+C33+C34+C36</f>
        <v>0</v>
      </c>
      <c r="D27" s="76">
        <f t="shared" si="4"/>
        <v>0</v>
      </c>
      <c r="E27" s="76">
        <f t="shared" si="4"/>
        <v>634399.89</v>
      </c>
      <c r="F27" s="76">
        <f t="shared" si="4"/>
        <v>0</v>
      </c>
      <c r="G27" s="76">
        <f t="shared" si="4"/>
        <v>0</v>
      </c>
      <c r="H27" s="76">
        <f t="shared" si="4"/>
        <v>0</v>
      </c>
      <c r="I27" s="76">
        <f t="shared" si="4"/>
        <v>0</v>
      </c>
      <c r="J27" s="76">
        <f t="shared" si="4"/>
        <v>0</v>
      </c>
      <c r="K27" s="76">
        <f t="shared" si="4"/>
        <v>0</v>
      </c>
      <c r="L27" s="76">
        <f t="shared" si="4"/>
        <v>0</v>
      </c>
      <c r="M27" s="76">
        <f t="shared" si="4"/>
        <v>0</v>
      </c>
      <c r="N27" s="76">
        <f t="shared" si="4"/>
        <v>0</v>
      </c>
      <c r="O27" s="76">
        <f t="shared" si="4"/>
        <v>0</v>
      </c>
      <c r="P27" s="76">
        <f t="shared" si="4"/>
        <v>634399.89</v>
      </c>
      <c r="R27" s="109"/>
    </row>
    <row r="28" spans="1:371" s="107" customFormat="1" ht="20.100000000000001" customHeight="1" x14ac:dyDescent="0.35">
      <c r="A28" s="80" t="s">
        <v>39</v>
      </c>
      <c r="B28" s="81">
        <v>441020</v>
      </c>
      <c r="C28" s="81"/>
      <c r="D28" s="85"/>
      <c r="E28" s="81"/>
      <c r="F28" s="84"/>
      <c r="G28" s="84"/>
      <c r="H28" s="82"/>
      <c r="I28" s="82"/>
      <c r="J28" s="82"/>
      <c r="K28" s="82"/>
      <c r="L28" s="81"/>
      <c r="M28" s="81"/>
      <c r="N28" s="82"/>
      <c r="O28" s="81"/>
      <c r="P28" s="76">
        <f t="shared" si="2"/>
        <v>0</v>
      </c>
    </row>
    <row r="29" spans="1:371" s="107" customFormat="1" ht="20.100000000000001" customHeight="1" x14ac:dyDescent="0.35">
      <c r="A29" s="80" t="s">
        <v>40</v>
      </c>
      <c r="B29" s="81">
        <v>205000</v>
      </c>
      <c r="C29" s="81"/>
      <c r="D29" s="85"/>
      <c r="E29" s="85"/>
      <c r="F29" s="85"/>
      <c r="G29" s="92"/>
      <c r="H29" s="82"/>
      <c r="I29" s="82"/>
      <c r="J29" s="82"/>
      <c r="K29" s="82"/>
      <c r="L29" s="81"/>
      <c r="M29" s="82"/>
      <c r="N29" s="82"/>
      <c r="O29" s="85"/>
      <c r="P29" s="76">
        <f t="shared" si="2"/>
        <v>0</v>
      </c>
    </row>
    <row r="30" spans="1:371" s="107" customFormat="1" ht="20.100000000000001" customHeight="1" x14ac:dyDescent="0.35">
      <c r="A30" s="80" t="s">
        <v>41</v>
      </c>
      <c r="B30" s="81">
        <v>293145</v>
      </c>
      <c r="C30" s="81"/>
      <c r="D30" s="85"/>
      <c r="E30" s="85"/>
      <c r="F30" s="84"/>
      <c r="G30" s="82"/>
      <c r="H30" s="82"/>
      <c r="I30" s="82"/>
      <c r="J30" s="82"/>
      <c r="K30" s="82"/>
      <c r="L30" s="81"/>
      <c r="M30" s="81"/>
      <c r="N30" s="85"/>
      <c r="O30" s="81"/>
      <c r="P30" s="76">
        <f t="shared" si="2"/>
        <v>0</v>
      </c>
    </row>
    <row r="31" spans="1:371" s="107" customFormat="1" ht="20.100000000000001" customHeight="1" x14ac:dyDescent="0.35">
      <c r="A31" s="80" t="s">
        <v>42</v>
      </c>
      <c r="B31" s="81">
        <v>10350</v>
      </c>
      <c r="C31" s="81"/>
      <c r="D31" s="85"/>
      <c r="E31" s="85"/>
      <c r="F31" s="84"/>
      <c r="G31" s="85"/>
      <c r="H31" s="82"/>
      <c r="I31" s="82"/>
      <c r="J31" s="82"/>
      <c r="K31" s="82"/>
      <c r="L31" s="81"/>
      <c r="M31" s="85"/>
      <c r="N31" s="85"/>
      <c r="O31" s="85"/>
      <c r="P31" s="76">
        <f t="shared" si="2"/>
        <v>0</v>
      </c>
    </row>
    <row r="32" spans="1:371" s="107" customFormat="1" ht="20.100000000000001" customHeight="1" x14ac:dyDescent="0.35">
      <c r="A32" s="80" t="s">
        <v>43</v>
      </c>
      <c r="B32" s="81">
        <v>400000</v>
      </c>
      <c r="C32" s="81"/>
      <c r="D32" s="85"/>
      <c r="E32" s="81"/>
      <c r="F32" s="84"/>
      <c r="G32" s="82"/>
      <c r="H32" s="82"/>
      <c r="I32" s="90"/>
      <c r="J32" s="90"/>
      <c r="K32" s="82"/>
      <c r="L32" s="85"/>
      <c r="M32" s="85"/>
      <c r="N32" s="81"/>
      <c r="O32" s="85"/>
      <c r="P32" s="76">
        <f t="shared" si="2"/>
        <v>0</v>
      </c>
    </row>
    <row r="33" spans="1:16" s="107" customFormat="1" ht="20.100000000000001" customHeight="1" x14ac:dyDescent="0.35">
      <c r="A33" s="80" t="s">
        <v>44</v>
      </c>
      <c r="B33" s="81">
        <v>6685</v>
      </c>
      <c r="C33" s="81"/>
      <c r="D33" s="85"/>
      <c r="E33" s="85"/>
      <c r="F33" s="84"/>
      <c r="G33" s="82"/>
      <c r="H33" s="82"/>
      <c r="I33" s="82"/>
      <c r="J33" s="82"/>
      <c r="K33" s="82"/>
      <c r="L33" s="81"/>
      <c r="M33" s="85"/>
      <c r="N33" s="82"/>
      <c r="O33" s="85"/>
      <c r="P33" s="76">
        <f t="shared" si="2"/>
        <v>0</v>
      </c>
    </row>
    <row r="34" spans="1:16" s="107" customFormat="1" ht="20.100000000000001" customHeight="1" x14ac:dyDescent="0.35">
      <c r="A34" s="80" t="s">
        <v>45</v>
      </c>
      <c r="B34" s="81">
        <v>7248240</v>
      </c>
      <c r="C34" s="81"/>
      <c r="D34" s="85"/>
      <c r="E34" s="81">
        <v>629100</v>
      </c>
      <c r="F34" s="84"/>
      <c r="G34" s="85"/>
      <c r="H34" s="82"/>
      <c r="I34" s="82"/>
      <c r="J34" s="82"/>
      <c r="K34" s="82"/>
      <c r="L34" s="81"/>
      <c r="M34" s="81"/>
      <c r="N34" s="81"/>
      <c r="O34" s="81"/>
      <c r="P34" s="76">
        <f t="shared" si="2"/>
        <v>629100</v>
      </c>
    </row>
    <row r="35" spans="1:16" s="107" customFormat="1" ht="20.100000000000001" customHeight="1" x14ac:dyDescent="0.35">
      <c r="A35" s="80" t="s">
        <v>46</v>
      </c>
      <c r="B35" s="86"/>
      <c r="C35" s="86"/>
      <c r="D35" s="85"/>
      <c r="E35" s="85"/>
      <c r="F35" s="85"/>
      <c r="G35" s="85"/>
      <c r="H35" s="85"/>
      <c r="I35" s="82"/>
      <c r="J35" s="82"/>
      <c r="K35" s="82"/>
      <c r="L35" s="85"/>
      <c r="M35" s="85"/>
      <c r="N35" s="82"/>
      <c r="O35" s="85"/>
      <c r="P35" s="76">
        <f t="shared" si="2"/>
        <v>0</v>
      </c>
    </row>
    <row r="36" spans="1:16" s="107" customFormat="1" ht="20.100000000000001" customHeight="1" x14ac:dyDescent="0.35">
      <c r="A36" s="80" t="s">
        <v>47</v>
      </c>
      <c r="B36" s="81">
        <v>5354925</v>
      </c>
      <c r="C36" s="81"/>
      <c r="D36" s="85"/>
      <c r="E36" s="81">
        <v>5299.89</v>
      </c>
      <c r="F36" s="84"/>
      <c r="G36" s="82"/>
      <c r="H36" s="84"/>
      <c r="I36" s="82"/>
      <c r="J36" s="82"/>
      <c r="K36" s="82"/>
      <c r="L36" s="81"/>
      <c r="M36" s="81"/>
      <c r="N36" s="81"/>
      <c r="O36" s="81"/>
      <c r="P36" s="76">
        <f t="shared" si="2"/>
        <v>5299.89</v>
      </c>
    </row>
    <row r="37" spans="1:16" s="107" customFormat="1" ht="20.100000000000001" customHeight="1" x14ac:dyDescent="0.35">
      <c r="A37" s="80" t="s">
        <v>49</v>
      </c>
      <c r="B37" s="87"/>
      <c r="C37" s="87"/>
      <c r="D37" s="85"/>
      <c r="E37" s="85"/>
      <c r="F37" s="85"/>
      <c r="G37" s="85"/>
      <c r="H37" s="85"/>
      <c r="I37" s="85"/>
      <c r="J37" s="85"/>
      <c r="K37" s="82"/>
      <c r="L37" s="85"/>
      <c r="M37" s="85"/>
      <c r="N37" s="85"/>
      <c r="O37" s="85"/>
      <c r="P37" s="76">
        <f t="shared" si="2"/>
        <v>0</v>
      </c>
    </row>
    <row r="38" spans="1:16" s="107" customFormat="1" ht="20.100000000000001" customHeight="1" x14ac:dyDescent="0.35">
      <c r="A38" s="80" t="s">
        <v>50</v>
      </c>
      <c r="B38" s="87"/>
      <c r="C38" s="87"/>
      <c r="D38" s="85"/>
      <c r="E38" s="85"/>
      <c r="F38" s="85"/>
      <c r="G38" s="85"/>
      <c r="H38" s="85"/>
      <c r="I38" s="85"/>
      <c r="J38" s="85"/>
      <c r="K38" s="82"/>
      <c r="L38" s="85"/>
      <c r="M38" s="85"/>
      <c r="N38" s="85"/>
      <c r="O38" s="85"/>
      <c r="P38" s="76">
        <f t="shared" si="2"/>
        <v>0</v>
      </c>
    </row>
    <row r="39" spans="1:16" s="107" customFormat="1" ht="20.100000000000001" customHeight="1" x14ac:dyDescent="0.35">
      <c r="A39" s="80" t="s">
        <v>51</v>
      </c>
      <c r="B39" s="87"/>
      <c r="C39" s="87"/>
      <c r="D39" s="85"/>
      <c r="E39" s="85"/>
      <c r="F39" s="85"/>
      <c r="G39" s="85"/>
      <c r="H39" s="85"/>
      <c r="I39" s="85"/>
      <c r="J39" s="85"/>
      <c r="K39" s="82"/>
      <c r="L39" s="85"/>
      <c r="M39" s="85"/>
      <c r="N39" s="85"/>
      <c r="O39" s="85"/>
      <c r="P39" s="76">
        <f t="shared" si="2"/>
        <v>0</v>
      </c>
    </row>
    <row r="40" spans="1:16" s="107" customFormat="1" ht="20.100000000000001" customHeight="1" x14ac:dyDescent="0.35">
      <c r="A40" s="80" t="s">
        <v>52</v>
      </c>
      <c r="B40" s="87"/>
      <c r="C40" s="87"/>
      <c r="D40" s="85"/>
      <c r="E40" s="85"/>
      <c r="F40" s="85"/>
      <c r="G40" s="85"/>
      <c r="H40" s="85"/>
      <c r="I40" s="85"/>
      <c r="J40" s="85"/>
      <c r="K40" s="82"/>
      <c r="L40" s="85"/>
      <c r="M40" s="85"/>
      <c r="N40" s="85"/>
      <c r="O40" s="85"/>
      <c r="P40" s="76">
        <f t="shared" si="2"/>
        <v>0</v>
      </c>
    </row>
    <row r="41" spans="1:16" s="107" customFormat="1" ht="20.100000000000001" customHeight="1" x14ac:dyDescent="0.35">
      <c r="A41" s="80" t="s">
        <v>53</v>
      </c>
      <c r="B41" s="87"/>
      <c r="C41" s="87"/>
      <c r="D41" s="85"/>
      <c r="E41" s="85"/>
      <c r="F41" s="85"/>
      <c r="G41" s="85"/>
      <c r="H41" s="85"/>
      <c r="I41" s="85"/>
      <c r="J41" s="82"/>
      <c r="K41" s="82"/>
      <c r="L41" s="85"/>
      <c r="M41" s="85"/>
      <c r="N41" s="85"/>
      <c r="O41" s="85"/>
      <c r="P41" s="76">
        <f t="shared" si="2"/>
        <v>0</v>
      </c>
    </row>
    <row r="42" spans="1:16" s="107" customFormat="1" ht="20.100000000000001" customHeight="1" x14ac:dyDescent="0.35">
      <c r="A42" s="80" t="s">
        <v>54</v>
      </c>
      <c r="B42" s="87"/>
      <c r="C42" s="87"/>
      <c r="D42" s="85"/>
      <c r="E42" s="85"/>
      <c r="F42" s="85"/>
      <c r="G42" s="85"/>
      <c r="H42" s="85"/>
      <c r="I42" s="85"/>
      <c r="J42" s="82"/>
      <c r="K42" s="82"/>
      <c r="L42" s="85"/>
      <c r="M42" s="85"/>
      <c r="N42" s="85"/>
      <c r="O42" s="85"/>
      <c r="P42" s="76">
        <f t="shared" si="2"/>
        <v>0</v>
      </c>
    </row>
    <row r="43" spans="1:16" s="107" customFormat="1" ht="20.100000000000001" customHeight="1" x14ac:dyDescent="0.35">
      <c r="A43" s="80" t="s">
        <v>55</v>
      </c>
      <c r="B43" s="87"/>
      <c r="C43" s="87"/>
      <c r="D43" s="85"/>
      <c r="E43" s="85"/>
      <c r="F43" s="85"/>
      <c r="G43" s="85"/>
      <c r="H43" s="85"/>
      <c r="I43" s="85"/>
      <c r="J43" s="82"/>
      <c r="K43" s="82"/>
      <c r="L43" s="85"/>
      <c r="M43" s="85"/>
      <c r="N43" s="85"/>
      <c r="O43" s="85"/>
      <c r="P43" s="76">
        <f t="shared" si="2"/>
        <v>0</v>
      </c>
    </row>
    <row r="44" spans="1:16" s="107" customFormat="1" ht="20.100000000000001" customHeight="1" x14ac:dyDescent="0.35">
      <c r="A44" s="77" t="s">
        <v>56</v>
      </c>
      <c r="B44" s="76"/>
      <c r="C44" s="76"/>
      <c r="D44" s="85"/>
      <c r="E44" s="85"/>
      <c r="F44" s="85"/>
      <c r="G44" s="85"/>
      <c r="H44" s="85"/>
      <c r="I44" s="85"/>
      <c r="J44" s="82"/>
      <c r="K44" s="82"/>
      <c r="L44" s="85"/>
      <c r="M44" s="85"/>
      <c r="N44" s="85"/>
      <c r="O44" s="85"/>
      <c r="P44" s="76">
        <f t="shared" si="2"/>
        <v>0</v>
      </c>
    </row>
    <row r="45" spans="1:16" s="107" customFormat="1" ht="20.100000000000001" customHeight="1" x14ac:dyDescent="0.35">
      <c r="A45" s="80" t="s">
        <v>57</v>
      </c>
      <c r="B45" s="87"/>
      <c r="C45" s="87"/>
      <c r="D45" s="85"/>
      <c r="E45" s="85"/>
      <c r="F45" s="85"/>
      <c r="G45" s="85"/>
      <c r="H45" s="85"/>
      <c r="I45" s="85"/>
      <c r="J45" s="82"/>
      <c r="K45" s="82"/>
      <c r="L45" s="85"/>
      <c r="M45" s="85"/>
      <c r="N45" s="85"/>
      <c r="O45" s="85"/>
      <c r="P45" s="76">
        <f t="shared" si="2"/>
        <v>0</v>
      </c>
    </row>
    <row r="46" spans="1:16" s="107" customFormat="1" ht="20.100000000000001" customHeight="1" x14ac:dyDescent="0.35">
      <c r="A46" s="77" t="s">
        <v>48</v>
      </c>
      <c r="B46" s="76"/>
      <c r="C46" s="76"/>
      <c r="D46" s="85"/>
      <c r="E46" s="85"/>
      <c r="F46" s="85"/>
      <c r="G46" s="85"/>
      <c r="H46" s="85"/>
      <c r="I46" s="85"/>
      <c r="J46" s="85"/>
      <c r="K46" s="82"/>
      <c r="L46" s="85"/>
      <c r="M46" s="85"/>
      <c r="N46" s="82"/>
      <c r="O46" s="85"/>
      <c r="P46" s="76">
        <f t="shared" si="2"/>
        <v>0</v>
      </c>
    </row>
    <row r="47" spans="1:16" s="107" customFormat="1" ht="20.100000000000001" customHeight="1" x14ac:dyDescent="0.35">
      <c r="A47" s="80" t="s">
        <v>58</v>
      </c>
      <c r="B47" s="87"/>
      <c r="C47" s="87"/>
      <c r="D47" s="85"/>
      <c r="E47" s="85"/>
      <c r="F47" s="85"/>
      <c r="G47" s="85"/>
      <c r="H47" s="85"/>
      <c r="I47" s="85"/>
      <c r="J47" s="82"/>
      <c r="K47" s="82"/>
      <c r="L47" s="85"/>
      <c r="M47" s="85"/>
      <c r="N47" s="85"/>
      <c r="O47" s="85"/>
      <c r="P47" s="76">
        <f t="shared" si="2"/>
        <v>0</v>
      </c>
    </row>
    <row r="48" spans="1:16" s="107" customFormat="1" ht="20.100000000000001" customHeight="1" x14ac:dyDescent="0.35">
      <c r="A48" s="80" t="s">
        <v>59</v>
      </c>
      <c r="B48" s="87"/>
      <c r="C48" s="87"/>
      <c r="D48" s="85"/>
      <c r="E48" s="85"/>
      <c r="F48" s="85"/>
      <c r="G48" s="85"/>
      <c r="H48" s="85"/>
      <c r="I48" s="85"/>
      <c r="J48" s="82"/>
      <c r="K48" s="82"/>
      <c r="L48" s="85"/>
      <c r="M48" s="85"/>
      <c r="N48" s="85"/>
      <c r="O48" s="85"/>
      <c r="P48" s="76">
        <f t="shared" si="2"/>
        <v>0</v>
      </c>
    </row>
    <row r="49" spans="1:18" s="107" customFormat="1" ht="20.100000000000001" customHeight="1" x14ac:dyDescent="0.35">
      <c r="A49" s="80" t="s">
        <v>60</v>
      </c>
      <c r="B49" s="87"/>
      <c r="C49" s="87"/>
      <c r="D49" s="85"/>
      <c r="E49" s="85"/>
      <c r="F49" s="85"/>
      <c r="G49" s="85"/>
      <c r="H49" s="85"/>
      <c r="I49" s="85"/>
      <c r="J49" s="82"/>
      <c r="K49" s="82"/>
      <c r="L49" s="85"/>
      <c r="M49" s="85"/>
      <c r="N49" s="85"/>
      <c r="O49" s="85"/>
      <c r="P49" s="76">
        <f t="shared" si="2"/>
        <v>0</v>
      </c>
    </row>
    <row r="50" spans="1:18" s="107" customFormat="1" ht="20.100000000000001" customHeight="1" x14ac:dyDescent="0.35">
      <c r="A50" s="80" t="s">
        <v>61</v>
      </c>
      <c r="B50" s="87"/>
      <c r="C50" s="87"/>
      <c r="D50" s="85"/>
      <c r="E50" s="85"/>
      <c r="F50" s="85"/>
      <c r="G50" s="85"/>
      <c r="H50" s="85"/>
      <c r="I50" s="85"/>
      <c r="J50" s="82"/>
      <c r="K50" s="82"/>
      <c r="L50" s="85"/>
      <c r="M50" s="85"/>
      <c r="N50" s="85"/>
      <c r="O50" s="85"/>
      <c r="P50" s="76">
        <f t="shared" si="2"/>
        <v>0</v>
      </c>
    </row>
    <row r="51" spans="1:18" s="107" customFormat="1" ht="20.100000000000001" customHeight="1" x14ac:dyDescent="0.35">
      <c r="A51" s="80" t="s">
        <v>62</v>
      </c>
      <c r="B51" s="87"/>
      <c r="C51" s="87"/>
      <c r="D51" s="85"/>
      <c r="E51" s="85"/>
      <c r="F51" s="85"/>
      <c r="G51" s="85"/>
      <c r="H51" s="85"/>
      <c r="I51" s="85"/>
      <c r="J51" s="82"/>
      <c r="K51" s="82"/>
      <c r="L51" s="85"/>
      <c r="M51" s="85"/>
      <c r="N51" s="85"/>
      <c r="O51" s="85"/>
      <c r="P51" s="76">
        <f t="shared" si="2"/>
        <v>0</v>
      </c>
    </row>
    <row r="52" spans="1:18" s="107" customFormat="1" ht="20.100000000000001" customHeight="1" x14ac:dyDescent="0.35">
      <c r="A52" s="80" t="s">
        <v>63</v>
      </c>
      <c r="B52" s="87"/>
      <c r="C52" s="87"/>
      <c r="D52" s="85"/>
      <c r="E52" s="85"/>
      <c r="F52" s="85"/>
      <c r="G52" s="85"/>
      <c r="H52" s="85"/>
      <c r="I52" s="85"/>
      <c r="J52" s="82"/>
      <c r="K52" s="82"/>
      <c r="L52" s="85"/>
      <c r="M52" s="85"/>
      <c r="N52" s="85"/>
      <c r="O52" s="85"/>
      <c r="P52" s="76">
        <f t="shared" si="2"/>
        <v>0</v>
      </c>
    </row>
    <row r="53" spans="1:18" s="107" customFormat="1" ht="20.100000000000001" customHeight="1" x14ac:dyDescent="0.35">
      <c r="A53" s="93" t="s">
        <v>64</v>
      </c>
      <c r="B53" s="76">
        <f>SUM(B54:B62)</f>
        <v>1238912</v>
      </c>
      <c r="C53" s="85">
        <f>SUM(C54:C62)</f>
        <v>0</v>
      </c>
      <c r="D53" s="76">
        <f t="shared" ref="D53:O53" si="5">SUM(D54:D62)</f>
        <v>0</v>
      </c>
      <c r="E53" s="76">
        <f t="shared" si="5"/>
        <v>0</v>
      </c>
      <c r="F53" s="76">
        <f t="shared" si="5"/>
        <v>0</v>
      </c>
      <c r="G53" s="76">
        <f t="shared" si="5"/>
        <v>0</v>
      </c>
      <c r="H53" s="76">
        <f t="shared" si="5"/>
        <v>0</v>
      </c>
      <c r="I53" s="76">
        <f t="shared" si="5"/>
        <v>0</v>
      </c>
      <c r="J53" s="76">
        <f t="shared" si="5"/>
        <v>0</v>
      </c>
      <c r="K53" s="76">
        <f t="shared" si="5"/>
        <v>0</v>
      </c>
      <c r="L53" s="76">
        <f t="shared" si="5"/>
        <v>0</v>
      </c>
      <c r="M53" s="76">
        <f t="shared" si="5"/>
        <v>0</v>
      </c>
      <c r="N53" s="76">
        <f t="shared" si="5"/>
        <v>0</v>
      </c>
      <c r="O53" s="76">
        <f t="shared" si="5"/>
        <v>0</v>
      </c>
      <c r="P53" s="76">
        <f t="shared" si="2"/>
        <v>0</v>
      </c>
      <c r="R53" s="109"/>
    </row>
    <row r="54" spans="1:18" s="107" customFormat="1" ht="20.100000000000001" customHeight="1" x14ac:dyDescent="0.35">
      <c r="A54" s="94" t="s">
        <v>65</v>
      </c>
      <c r="B54" s="81">
        <v>496900</v>
      </c>
      <c r="C54" s="81"/>
      <c r="D54" s="85"/>
      <c r="E54" s="90"/>
      <c r="F54" s="81"/>
      <c r="G54" s="82"/>
      <c r="H54" s="82"/>
      <c r="I54" s="82"/>
      <c r="J54" s="82"/>
      <c r="K54" s="82"/>
      <c r="L54" s="81"/>
      <c r="M54" s="82"/>
      <c r="N54" s="81"/>
      <c r="O54" s="85"/>
      <c r="P54" s="76">
        <f t="shared" si="2"/>
        <v>0</v>
      </c>
    </row>
    <row r="55" spans="1:18" s="107" customFormat="1" ht="20.100000000000001" customHeight="1" x14ac:dyDescent="0.35">
      <c r="A55" s="94" t="s">
        <v>66</v>
      </c>
      <c r="B55" s="81">
        <v>727012</v>
      </c>
      <c r="C55" s="81"/>
      <c r="D55" s="85"/>
      <c r="E55" s="90"/>
      <c r="F55" s="85"/>
      <c r="G55" s="85"/>
      <c r="H55" s="82"/>
      <c r="I55" s="82"/>
      <c r="J55" s="82"/>
      <c r="K55" s="82"/>
      <c r="L55" s="81"/>
      <c r="M55" s="82"/>
      <c r="N55" s="82"/>
      <c r="O55" s="85"/>
      <c r="P55" s="76">
        <f t="shared" si="2"/>
        <v>0</v>
      </c>
    </row>
    <row r="56" spans="1:18" s="107" customFormat="1" ht="20.100000000000001" customHeight="1" x14ac:dyDescent="0.35">
      <c r="A56" s="94" t="s">
        <v>67</v>
      </c>
      <c r="B56" s="81">
        <v>0</v>
      </c>
      <c r="C56" s="81"/>
      <c r="D56" s="85"/>
      <c r="E56" s="90"/>
      <c r="F56" s="85"/>
      <c r="G56" s="85"/>
      <c r="H56" s="85"/>
      <c r="I56" s="82"/>
      <c r="J56" s="82"/>
      <c r="K56" s="82"/>
      <c r="L56" s="85"/>
      <c r="M56" s="82"/>
      <c r="N56" s="82"/>
      <c r="O56" s="85"/>
      <c r="P56" s="76">
        <f t="shared" si="2"/>
        <v>0</v>
      </c>
    </row>
    <row r="57" spans="1:18" s="107" customFormat="1" ht="20.100000000000001" customHeight="1" x14ac:dyDescent="0.35">
      <c r="A57" s="94" t="s">
        <v>68</v>
      </c>
      <c r="B57" s="81">
        <v>15000</v>
      </c>
      <c r="C57" s="81"/>
      <c r="D57" s="85"/>
      <c r="E57" s="90"/>
      <c r="F57" s="85"/>
      <c r="G57" s="85"/>
      <c r="H57" s="82"/>
      <c r="I57" s="82"/>
      <c r="J57" s="82"/>
      <c r="K57" s="82"/>
      <c r="L57" s="85"/>
      <c r="M57" s="82"/>
      <c r="N57" s="82"/>
      <c r="O57" s="85"/>
      <c r="P57" s="76">
        <f t="shared" si="2"/>
        <v>0</v>
      </c>
    </row>
    <row r="58" spans="1:18" s="107" customFormat="1" ht="20.100000000000001" customHeight="1" x14ac:dyDescent="0.35">
      <c r="A58" s="94" t="s">
        <v>69</v>
      </c>
      <c r="B58" s="81"/>
      <c r="C58" s="81"/>
      <c r="D58" s="85"/>
      <c r="E58" s="90"/>
      <c r="F58" s="81"/>
      <c r="G58" s="85"/>
      <c r="H58" s="84"/>
      <c r="I58" s="82"/>
      <c r="J58" s="82"/>
      <c r="K58" s="82"/>
      <c r="L58" s="85"/>
      <c r="M58" s="90"/>
      <c r="N58" s="81"/>
      <c r="O58" s="81"/>
      <c r="P58" s="76">
        <f t="shared" si="2"/>
        <v>0</v>
      </c>
    </row>
    <row r="59" spans="1:18" s="107" customFormat="1" ht="20.100000000000001" customHeight="1" x14ac:dyDescent="0.35">
      <c r="A59" s="94" t="s">
        <v>70</v>
      </c>
      <c r="B59" s="81"/>
      <c r="C59" s="81"/>
      <c r="D59" s="85"/>
      <c r="E59" s="85"/>
      <c r="F59" s="85"/>
      <c r="G59" s="82"/>
      <c r="H59" s="85"/>
      <c r="I59" s="85"/>
      <c r="J59" s="82"/>
      <c r="K59" s="82"/>
      <c r="L59" s="81"/>
      <c r="M59" s="82"/>
      <c r="N59" s="82"/>
      <c r="O59" s="85"/>
      <c r="P59" s="76">
        <f t="shared" si="2"/>
        <v>0</v>
      </c>
    </row>
    <row r="60" spans="1:18" s="107" customFormat="1" ht="20.100000000000001" customHeight="1" x14ac:dyDescent="0.35">
      <c r="A60" s="94" t="s">
        <v>71</v>
      </c>
      <c r="B60" s="81"/>
      <c r="C60" s="85"/>
      <c r="D60" s="85"/>
      <c r="E60" s="85"/>
      <c r="F60" s="85"/>
      <c r="G60" s="85"/>
      <c r="H60" s="85"/>
      <c r="I60" s="85"/>
      <c r="J60" s="82"/>
      <c r="K60" s="82"/>
      <c r="L60" s="85"/>
      <c r="M60" s="85"/>
      <c r="N60" s="85"/>
      <c r="O60" s="85"/>
      <c r="P60" s="76">
        <f t="shared" si="2"/>
        <v>0</v>
      </c>
    </row>
    <row r="61" spans="1:18" s="107" customFormat="1" ht="20.100000000000001" customHeight="1" x14ac:dyDescent="0.35">
      <c r="A61" s="94" t="s">
        <v>73</v>
      </c>
      <c r="B61" s="85"/>
      <c r="C61" s="85"/>
      <c r="D61" s="85"/>
      <c r="E61" s="85"/>
      <c r="F61" s="85"/>
      <c r="G61" s="85"/>
      <c r="H61" s="85"/>
      <c r="I61" s="85"/>
      <c r="J61" s="82"/>
      <c r="K61" s="82"/>
      <c r="L61" s="85"/>
      <c r="M61" s="85"/>
      <c r="N61" s="85"/>
      <c r="O61" s="85"/>
      <c r="P61" s="76">
        <f t="shared" si="2"/>
        <v>0</v>
      </c>
    </row>
    <row r="62" spans="1:18" s="107" customFormat="1" ht="20.100000000000001" customHeight="1" x14ac:dyDescent="0.35">
      <c r="A62" s="80" t="s">
        <v>74</v>
      </c>
      <c r="B62" s="87"/>
      <c r="C62" s="87"/>
      <c r="D62" s="85"/>
      <c r="E62" s="85"/>
      <c r="F62" s="85"/>
      <c r="G62" s="85"/>
      <c r="H62" s="85"/>
      <c r="I62" s="85"/>
      <c r="J62" s="82"/>
      <c r="K62" s="82"/>
      <c r="L62" s="85"/>
      <c r="M62" s="85"/>
      <c r="N62" s="85"/>
      <c r="O62" s="85"/>
      <c r="P62" s="76">
        <f t="shared" si="2"/>
        <v>0</v>
      </c>
    </row>
    <row r="63" spans="1:18" s="107" customFormat="1" ht="20.100000000000001" customHeight="1" x14ac:dyDescent="0.35">
      <c r="A63" s="77" t="s">
        <v>75</v>
      </c>
      <c r="B63" s="76"/>
      <c r="C63" s="76"/>
      <c r="D63" s="85"/>
      <c r="E63" s="85"/>
      <c r="F63" s="85"/>
      <c r="G63" s="85"/>
      <c r="H63" s="85"/>
      <c r="I63" s="85"/>
      <c r="J63" s="82"/>
      <c r="K63" s="82"/>
      <c r="L63" s="85"/>
      <c r="M63" s="85"/>
      <c r="N63" s="85"/>
      <c r="O63" s="85"/>
      <c r="P63" s="76">
        <f t="shared" si="2"/>
        <v>0</v>
      </c>
    </row>
    <row r="64" spans="1:18" s="107" customFormat="1" ht="20.100000000000001" customHeight="1" x14ac:dyDescent="0.35">
      <c r="A64" s="80" t="s">
        <v>76</v>
      </c>
      <c r="B64" s="87"/>
      <c r="C64" s="87"/>
      <c r="D64" s="85"/>
      <c r="E64" s="85"/>
      <c r="F64" s="85"/>
      <c r="G64" s="85"/>
      <c r="H64" s="85"/>
      <c r="I64" s="85"/>
      <c r="J64" s="82"/>
      <c r="K64" s="82"/>
      <c r="L64" s="85"/>
      <c r="M64" s="85"/>
      <c r="N64" s="85"/>
      <c r="O64" s="85"/>
      <c r="P64" s="76">
        <f t="shared" si="2"/>
        <v>0</v>
      </c>
    </row>
    <row r="65" spans="1:23" s="107" customFormat="1" ht="20.100000000000001" customHeight="1" x14ac:dyDescent="0.35">
      <c r="A65" s="80" t="s">
        <v>77</v>
      </c>
      <c r="B65" s="87"/>
      <c r="C65" s="87"/>
      <c r="D65" s="85"/>
      <c r="E65" s="85"/>
      <c r="F65" s="85"/>
      <c r="G65" s="85"/>
      <c r="H65" s="85"/>
      <c r="I65" s="85"/>
      <c r="J65" s="82"/>
      <c r="K65" s="82"/>
      <c r="L65" s="85"/>
      <c r="M65" s="85"/>
      <c r="N65" s="85"/>
      <c r="O65" s="85"/>
      <c r="P65" s="76">
        <f t="shared" si="2"/>
        <v>0</v>
      </c>
    </row>
    <row r="66" spans="1:23" s="107" customFormat="1" ht="20.100000000000001" customHeight="1" x14ac:dyDescent="0.35">
      <c r="A66" s="80" t="s">
        <v>78</v>
      </c>
      <c r="B66" s="87"/>
      <c r="C66" s="87"/>
      <c r="D66" s="85"/>
      <c r="E66" s="85"/>
      <c r="F66" s="85"/>
      <c r="G66" s="85"/>
      <c r="H66" s="85"/>
      <c r="I66" s="85"/>
      <c r="J66" s="82"/>
      <c r="K66" s="82"/>
      <c r="L66" s="85"/>
      <c r="M66" s="85"/>
      <c r="N66" s="85"/>
      <c r="O66" s="85"/>
      <c r="P66" s="76">
        <f t="shared" si="2"/>
        <v>0</v>
      </c>
    </row>
    <row r="67" spans="1:23" s="107" customFormat="1" ht="20.100000000000001" customHeight="1" x14ac:dyDescent="0.35">
      <c r="A67" s="80" t="s">
        <v>79</v>
      </c>
      <c r="B67" s="87"/>
      <c r="C67" s="87"/>
      <c r="D67" s="85"/>
      <c r="E67" s="85"/>
      <c r="F67" s="85"/>
      <c r="G67" s="85"/>
      <c r="H67" s="85"/>
      <c r="I67" s="85"/>
      <c r="J67" s="82"/>
      <c r="K67" s="82"/>
      <c r="L67" s="85"/>
      <c r="M67" s="85"/>
      <c r="N67" s="85"/>
      <c r="O67" s="85"/>
      <c r="P67" s="76">
        <f t="shared" si="2"/>
        <v>0</v>
      </c>
    </row>
    <row r="68" spans="1:23" s="107" customFormat="1" ht="20.100000000000001" customHeight="1" x14ac:dyDescent="0.35">
      <c r="A68" s="77" t="s">
        <v>80</v>
      </c>
      <c r="B68" s="76"/>
      <c r="C68" s="76"/>
      <c r="D68" s="85"/>
      <c r="E68" s="85"/>
      <c r="F68" s="85"/>
      <c r="G68" s="85"/>
      <c r="H68" s="85"/>
      <c r="I68" s="85"/>
      <c r="J68" s="82"/>
      <c r="K68" s="82"/>
      <c r="L68" s="85"/>
      <c r="M68" s="85"/>
      <c r="N68" s="85"/>
      <c r="O68" s="85"/>
      <c r="P68" s="76">
        <f t="shared" si="2"/>
        <v>0</v>
      </c>
    </row>
    <row r="69" spans="1:23" s="107" customFormat="1" ht="20.100000000000001" customHeight="1" x14ac:dyDescent="0.35">
      <c r="A69" s="80" t="s">
        <v>81</v>
      </c>
      <c r="B69" s="87"/>
      <c r="C69" s="87"/>
      <c r="D69" s="85"/>
      <c r="E69" s="85"/>
      <c r="F69" s="85"/>
      <c r="G69" s="85"/>
      <c r="H69" s="85"/>
      <c r="I69" s="85"/>
      <c r="J69" s="82"/>
      <c r="K69" s="82"/>
      <c r="L69" s="85"/>
      <c r="M69" s="85"/>
      <c r="N69" s="85"/>
      <c r="O69" s="85"/>
      <c r="P69" s="76">
        <f t="shared" si="2"/>
        <v>0</v>
      </c>
    </row>
    <row r="70" spans="1:23" s="107" customFormat="1" ht="20.100000000000001" customHeight="1" x14ac:dyDescent="0.35">
      <c r="A70" s="80" t="s">
        <v>82</v>
      </c>
      <c r="B70" s="87"/>
      <c r="C70" s="87"/>
      <c r="D70" s="85"/>
      <c r="E70" s="85"/>
      <c r="F70" s="85"/>
      <c r="G70" s="85"/>
      <c r="H70" s="85"/>
      <c r="I70" s="85"/>
      <c r="J70" s="82"/>
      <c r="K70" s="82"/>
      <c r="L70" s="85"/>
      <c r="M70" s="85"/>
      <c r="N70" s="85"/>
      <c r="O70" s="85"/>
      <c r="P70" s="76">
        <f t="shared" si="2"/>
        <v>0</v>
      </c>
    </row>
    <row r="71" spans="1:23" s="107" customFormat="1" ht="20.100000000000001" customHeight="1" x14ac:dyDescent="0.35">
      <c r="A71" s="77" t="s">
        <v>83</v>
      </c>
      <c r="B71" s="76"/>
      <c r="C71" s="76"/>
      <c r="D71" s="85"/>
      <c r="E71" s="85"/>
      <c r="F71" s="85"/>
      <c r="G71" s="85"/>
      <c r="H71" s="85"/>
      <c r="I71" s="85"/>
      <c r="J71" s="82"/>
      <c r="K71" s="82"/>
      <c r="L71" s="85"/>
      <c r="M71" s="85"/>
      <c r="N71" s="85"/>
      <c r="O71" s="85"/>
      <c r="P71" s="76">
        <f t="shared" si="2"/>
        <v>0</v>
      </c>
    </row>
    <row r="72" spans="1:23" s="107" customFormat="1" ht="20.100000000000001" customHeight="1" x14ac:dyDescent="0.35">
      <c r="A72" s="80" t="s">
        <v>84</v>
      </c>
      <c r="B72" s="87"/>
      <c r="C72" s="87"/>
      <c r="D72" s="85"/>
      <c r="E72" s="85"/>
      <c r="F72" s="85"/>
      <c r="G72" s="85"/>
      <c r="H72" s="85"/>
      <c r="I72" s="85"/>
      <c r="J72" s="82"/>
      <c r="K72" s="82"/>
      <c r="L72" s="85"/>
      <c r="M72" s="85"/>
      <c r="N72" s="85"/>
      <c r="O72" s="85"/>
      <c r="P72" s="76">
        <f t="shared" si="2"/>
        <v>0</v>
      </c>
    </row>
    <row r="73" spans="1:23" s="107" customFormat="1" ht="20.100000000000001" customHeight="1" x14ac:dyDescent="0.35">
      <c r="A73" s="80" t="s">
        <v>85</v>
      </c>
      <c r="B73" s="87"/>
      <c r="C73" s="87"/>
      <c r="D73" s="85"/>
      <c r="E73" s="85"/>
      <c r="F73" s="85"/>
      <c r="G73" s="85"/>
      <c r="H73" s="85"/>
      <c r="I73" s="85"/>
      <c r="J73" s="82"/>
      <c r="K73" s="82"/>
      <c r="L73" s="85"/>
      <c r="M73" s="85"/>
      <c r="N73" s="85"/>
      <c r="O73" s="85"/>
      <c r="P73" s="76">
        <f t="shared" ref="P73:P84" si="6">SUM(D73:O73)</f>
        <v>0</v>
      </c>
    </row>
    <row r="74" spans="1:23" s="107" customFormat="1" ht="20.100000000000001" customHeight="1" x14ac:dyDescent="0.35">
      <c r="A74" s="80" t="s">
        <v>86</v>
      </c>
      <c r="B74" s="87"/>
      <c r="C74" s="87"/>
      <c r="D74" s="85"/>
      <c r="E74" s="85"/>
      <c r="F74" s="85"/>
      <c r="G74" s="85"/>
      <c r="H74" s="85"/>
      <c r="I74" s="85"/>
      <c r="J74" s="82"/>
      <c r="K74" s="82"/>
      <c r="L74" s="85"/>
      <c r="M74" s="85"/>
      <c r="N74" s="85"/>
      <c r="O74" s="85"/>
      <c r="P74" s="76">
        <f t="shared" si="6"/>
        <v>0</v>
      </c>
    </row>
    <row r="75" spans="1:23" s="107" customFormat="1" ht="20.100000000000001" customHeight="1" x14ac:dyDescent="0.35">
      <c r="A75" s="95" t="s">
        <v>87</v>
      </c>
      <c r="B75" s="96"/>
      <c r="C75" s="96"/>
      <c r="D75" s="97"/>
      <c r="E75" s="97"/>
      <c r="F75" s="97"/>
      <c r="G75" s="97"/>
      <c r="H75" s="95"/>
      <c r="I75" s="96"/>
      <c r="J75" s="96"/>
      <c r="K75" s="97"/>
      <c r="L75" s="97"/>
      <c r="M75" s="97"/>
      <c r="N75" s="97"/>
      <c r="O75" s="97"/>
      <c r="P75" s="76">
        <f t="shared" si="6"/>
        <v>0</v>
      </c>
      <c r="Q75" s="120"/>
      <c r="R75" s="120"/>
      <c r="S75" s="121"/>
      <c r="T75" s="121"/>
      <c r="U75" s="121"/>
      <c r="V75" s="121"/>
      <c r="W75" s="122"/>
    </row>
    <row r="76" spans="1:23" s="107" customFormat="1" ht="20.100000000000001" customHeight="1" x14ac:dyDescent="0.35">
      <c r="A76" s="77" t="s">
        <v>88</v>
      </c>
      <c r="B76" s="76"/>
      <c r="C76" s="76"/>
      <c r="D76" s="85"/>
      <c r="E76" s="85"/>
      <c r="F76" s="85"/>
      <c r="G76" s="85"/>
      <c r="H76" s="82"/>
      <c r="I76" s="82"/>
      <c r="J76" s="82"/>
      <c r="K76" s="82"/>
      <c r="L76" s="85"/>
      <c r="M76" s="85"/>
      <c r="N76" s="85"/>
      <c r="O76" s="85"/>
      <c r="P76" s="76">
        <f t="shared" si="6"/>
        <v>0</v>
      </c>
      <c r="S76" s="123"/>
      <c r="T76" s="123"/>
      <c r="U76" s="123"/>
      <c r="V76" s="123"/>
    </row>
    <row r="77" spans="1:23" s="107" customFormat="1" ht="20.100000000000001" customHeight="1" x14ac:dyDescent="0.35">
      <c r="A77" s="77" t="s">
        <v>89</v>
      </c>
      <c r="B77" s="76"/>
      <c r="C77" s="76"/>
      <c r="D77" s="85"/>
      <c r="E77" s="85"/>
      <c r="F77" s="85"/>
      <c r="G77" s="85"/>
      <c r="H77" s="82"/>
      <c r="I77" s="82"/>
      <c r="J77" s="82"/>
      <c r="K77" s="82"/>
      <c r="L77" s="85"/>
      <c r="M77" s="85"/>
      <c r="N77" s="85"/>
      <c r="O77" s="85"/>
      <c r="P77" s="76">
        <f t="shared" si="6"/>
        <v>0</v>
      </c>
    </row>
    <row r="78" spans="1:23" s="107" customFormat="1" ht="20.100000000000001" customHeight="1" x14ac:dyDescent="0.35">
      <c r="A78" s="80" t="s">
        <v>90</v>
      </c>
      <c r="B78" s="87"/>
      <c r="C78" s="87"/>
      <c r="D78" s="85"/>
      <c r="E78" s="85"/>
      <c r="F78" s="85"/>
      <c r="G78" s="85"/>
      <c r="H78" s="82"/>
      <c r="I78" s="82"/>
      <c r="J78" s="82"/>
      <c r="K78" s="82"/>
      <c r="L78" s="85"/>
      <c r="M78" s="85"/>
      <c r="N78" s="85"/>
      <c r="O78" s="85"/>
      <c r="P78" s="76">
        <f t="shared" si="6"/>
        <v>0</v>
      </c>
    </row>
    <row r="79" spans="1:23" s="107" customFormat="1" ht="20.100000000000001" customHeight="1" x14ac:dyDescent="0.35">
      <c r="A79" s="80" t="s">
        <v>91</v>
      </c>
      <c r="B79" s="87"/>
      <c r="C79" s="87"/>
      <c r="D79" s="85"/>
      <c r="E79" s="85"/>
      <c r="F79" s="85"/>
      <c r="G79" s="85"/>
      <c r="H79" s="82"/>
      <c r="I79" s="82"/>
      <c r="J79" s="82"/>
      <c r="K79" s="82"/>
      <c r="L79" s="85"/>
      <c r="M79" s="85"/>
      <c r="N79" s="85"/>
      <c r="O79" s="85"/>
      <c r="P79" s="76">
        <f t="shared" si="6"/>
        <v>0</v>
      </c>
    </row>
    <row r="80" spans="1:23" s="107" customFormat="1" ht="20.100000000000001" customHeight="1" x14ac:dyDescent="0.35">
      <c r="A80" s="77" t="s">
        <v>92</v>
      </c>
      <c r="B80" s="76"/>
      <c r="C80" s="76"/>
      <c r="D80" s="85"/>
      <c r="E80" s="85"/>
      <c r="F80" s="85"/>
      <c r="G80" s="85"/>
      <c r="H80" s="82"/>
      <c r="I80" s="82"/>
      <c r="J80" s="82"/>
      <c r="K80" s="82"/>
      <c r="L80" s="85"/>
      <c r="M80" s="85"/>
      <c r="N80" s="85"/>
      <c r="O80" s="85"/>
      <c r="P80" s="76">
        <f t="shared" si="6"/>
        <v>0</v>
      </c>
    </row>
    <row r="81" spans="1:16" s="107" customFormat="1" ht="20.100000000000001" customHeight="1" x14ac:dyDescent="0.35">
      <c r="A81" s="80" t="s">
        <v>93</v>
      </c>
      <c r="B81" s="87"/>
      <c r="C81" s="87"/>
      <c r="D81" s="85"/>
      <c r="E81" s="85"/>
      <c r="F81" s="85"/>
      <c r="G81" s="85"/>
      <c r="H81" s="82"/>
      <c r="I81" s="82"/>
      <c r="J81" s="82"/>
      <c r="K81" s="82"/>
      <c r="L81" s="85"/>
      <c r="M81" s="85"/>
      <c r="N81" s="85"/>
      <c r="O81" s="85"/>
      <c r="P81" s="76">
        <f t="shared" si="6"/>
        <v>0</v>
      </c>
    </row>
    <row r="82" spans="1:16" s="107" customFormat="1" ht="20.100000000000001" customHeight="1" x14ac:dyDescent="0.35">
      <c r="A82" s="80" t="s">
        <v>94</v>
      </c>
      <c r="B82" s="87"/>
      <c r="C82" s="87"/>
      <c r="D82" s="85"/>
      <c r="E82" s="85"/>
      <c r="F82" s="85"/>
      <c r="G82" s="85"/>
      <c r="H82" s="82"/>
      <c r="I82" s="82"/>
      <c r="J82" s="82"/>
      <c r="K82" s="82"/>
      <c r="L82" s="85"/>
      <c r="M82" s="85"/>
      <c r="N82" s="85"/>
      <c r="O82" s="85"/>
      <c r="P82" s="76">
        <f t="shared" si="6"/>
        <v>0</v>
      </c>
    </row>
    <row r="83" spans="1:16" s="107" customFormat="1" ht="20.100000000000001" customHeight="1" x14ac:dyDescent="0.35">
      <c r="A83" s="77" t="s">
        <v>95</v>
      </c>
      <c r="B83" s="76"/>
      <c r="C83" s="76"/>
      <c r="D83" s="85"/>
      <c r="E83" s="85"/>
      <c r="F83" s="85"/>
      <c r="G83" s="85"/>
      <c r="H83" s="82"/>
      <c r="I83" s="82"/>
      <c r="J83" s="82"/>
      <c r="K83" s="82"/>
      <c r="L83" s="85"/>
      <c r="M83" s="85"/>
      <c r="N83" s="85"/>
      <c r="O83" s="85"/>
      <c r="P83" s="76">
        <f t="shared" si="6"/>
        <v>0</v>
      </c>
    </row>
    <row r="84" spans="1:16" s="107" customFormat="1" ht="20.100000000000001" customHeight="1" x14ac:dyDescent="0.35">
      <c r="A84" s="80" t="s">
        <v>96</v>
      </c>
      <c r="B84" s="87"/>
      <c r="C84" s="87"/>
      <c r="D84" s="85"/>
      <c r="E84" s="85"/>
      <c r="F84" s="85"/>
      <c r="G84" s="85"/>
      <c r="H84" s="85"/>
      <c r="I84" s="82"/>
      <c r="J84" s="82"/>
      <c r="K84" s="82"/>
      <c r="L84" s="85"/>
      <c r="M84" s="85"/>
      <c r="N84" s="85"/>
      <c r="O84" s="85"/>
      <c r="P84" s="76">
        <f t="shared" si="6"/>
        <v>0</v>
      </c>
    </row>
    <row r="85" spans="1:16" s="107" customFormat="1" ht="20.100000000000001" customHeight="1" x14ac:dyDescent="0.35">
      <c r="A85" s="98" t="s">
        <v>99</v>
      </c>
      <c r="B85" s="99"/>
      <c r="C85" s="99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1:16" s="107" customFormat="1" ht="20.100000000000001" customHeight="1" x14ac:dyDescent="0.35">
      <c r="A86" s="74" t="s">
        <v>100</v>
      </c>
      <c r="B86" s="100"/>
      <c r="C86" s="100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1:16" s="107" customFormat="1" ht="20.100000000000001" customHeight="1" x14ac:dyDescent="0.35">
      <c r="A87" s="74" t="s">
        <v>101</v>
      </c>
      <c r="B87" s="100"/>
      <c r="C87" s="91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1:16" s="107" customFormat="1" ht="20.100000000000001" customHeight="1" x14ac:dyDescent="0.35">
      <c r="A88" s="74" t="s">
        <v>102</v>
      </c>
      <c r="B88" s="91"/>
      <c r="C88" s="91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1:16" s="107" customFormat="1" ht="20.100000000000001" customHeight="1" x14ac:dyDescent="0.35">
      <c r="A89" s="74" t="s">
        <v>103</v>
      </c>
      <c r="B89" s="91"/>
      <c r="C89" s="91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1:16" s="107" customFormat="1" ht="20.100000000000001" customHeight="1" x14ac:dyDescent="0.35">
      <c r="A90" s="74" t="s">
        <v>104</v>
      </c>
      <c r="B90" s="91"/>
      <c r="C90" s="91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1:16" s="107" customFormat="1" ht="20.100000000000001" customHeight="1" x14ac:dyDescent="0.35">
      <c r="A91" s="74" t="s">
        <v>105</v>
      </c>
      <c r="B91" s="91"/>
      <c r="C91" s="91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1:16" s="107" customFormat="1" ht="20.100000000000001" customHeight="1" x14ac:dyDescent="0.35">
      <c r="A92" s="74"/>
      <c r="B92" s="91"/>
      <c r="C92" s="91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1:16" s="107" customFormat="1" ht="20.100000000000001" customHeight="1" x14ac:dyDescent="0.35">
      <c r="A93" s="74"/>
      <c r="B93" s="91"/>
      <c r="C93" s="91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1:16" s="107" customFormat="1" ht="20.100000000000001" customHeight="1" x14ac:dyDescent="0.35">
      <c r="A94" s="74"/>
      <c r="B94" s="91"/>
      <c r="C94" s="91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1:16" s="107" customFormat="1" ht="20.100000000000001" customHeight="1" x14ac:dyDescent="0.35">
      <c r="A95" s="74"/>
      <c r="B95" s="91"/>
      <c r="C95" s="91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 s="107" customFormat="1" ht="20.100000000000001" customHeight="1" x14ac:dyDescent="0.35">
      <c r="A96" s="74"/>
      <c r="B96" s="91"/>
      <c r="C96" s="91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1:16" s="107" customFormat="1" ht="20.100000000000001" customHeight="1" x14ac:dyDescent="0.35">
      <c r="A97" s="98" t="s">
        <v>111</v>
      </c>
      <c r="B97" s="101"/>
      <c r="C97" s="74"/>
      <c r="D97" s="74"/>
      <c r="E97" s="74"/>
      <c r="F97" s="74"/>
      <c r="G97" s="74"/>
      <c r="H97" s="74"/>
      <c r="I97" s="102"/>
      <c r="J97" s="74"/>
      <c r="K97" s="103"/>
      <c r="L97" s="74"/>
      <c r="M97" s="74"/>
      <c r="N97" s="74"/>
      <c r="O97" s="74"/>
      <c r="P97" s="74"/>
    </row>
    <row r="98" spans="1:16" s="107" customFormat="1" ht="20.100000000000001" customHeight="1" x14ac:dyDescent="0.35">
      <c r="A98" s="74" t="s">
        <v>107</v>
      </c>
      <c r="B98" s="91"/>
      <c r="C98" s="74"/>
      <c r="D98" s="74"/>
      <c r="E98" s="74"/>
      <c r="F98" s="74"/>
      <c r="G98" s="74"/>
      <c r="H98" s="74"/>
      <c r="I98" s="74"/>
      <c r="J98" s="74"/>
      <c r="K98" s="79"/>
      <c r="L98" s="91"/>
      <c r="M98" s="74"/>
      <c r="N98" s="74"/>
      <c r="O98" s="74"/>
      <c r="P98" s="74"/>
    </row>
    <row r="99" spans="1:16" s="107" customFormat="1" ht="20.100000000000001" customHeight="1" x14ac:dyDescent="0.35">
      <c r="A99" s="74"/>
      <c r="B99" s="91"/>
      <c r="C99" s="91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1:16" s="107" customFormat="1" ht="20.100000000000001" customHeight="1" x14ac:dyDescent="0.35">
      <c r="A100" s="74"/>
      <c r="B100" s="91"/>
      <c r="C100" s="91"/>
      <c r="D100" s="74"/>
      <c r="E100" s="74"/>
      <c r="F100" s="74"/>
      <c r="G100" s="74"/>
      <c r="H100" s="74"/>
      <c r="I100" s="74"/>
      <c r="J100" s="74"/>
      <c r="K100" s="74"/>
      <c r="L100" s="91"/>
      <c r="M100" s="74"/>
      <c r="N100" s="74"/>
      <c r="O100" s="74"/>
      <c r="P100" s="74"/>
    </row>
    <row r="101" spans="1:16" s="107" customFormat="1" ht="20.100000000000001" customHeight="1" x14ac:dyDescent="0.35">
      <c r="A101" s="74"/>
      <c r="B101" s="91"/>
      <c r="C101" s="91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10" fitToHeight="0" orientation="landscape" horizontalDpi="4294967293" r:id="rId1"/>
  <colBreaks count="1" manualBreakCount="1">
    <brk id="29" max="10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Ejecución  2</vt:lpstr>
      <vt:lpstr>Plantilla Ejecución </vt:lpstr>
      <vt:lpstr>Hoja1</vt:lpstr>
      <vt:lpstr>'Plantilla Ejecución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cp:lastPrinted>2025-03-03T14:18:14Z</cp:lastPrinted>
  <dcterms:created xsi:type="dcterms:W3CDTF">2018-04-17T18:57:16Z</dcterms:created>
  <dcterms:modified xsi:type="dcterms:W3CDTF">2025-03-03T14:19:30Z</dcterms:modified>
  <cp:category/>
  <cp:contentStatus/>
</cp:coreProperties>
</file>