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4/"/>
    </mc:Choice>
  </mc:AlternateContent>
  <xr:revisionPtr revIDLastSave="50" documentId="13_ncr:1_{F6137AEC-A0A2-45C5-B8FC-2648E8AEEB2D}" xr6:coauthVersionLast="47" xr6:coauthVersionMax="47" xr10:uidLastSave="{E7D96460-4F4B-4F4E-B5BB-6D8F650B8BD6}"/>
  <bookViews>
    <workbookView xWindow="20370" yWindow="-120" windowWidth="29040" windowHeight="15720" xr2:uid="{00000000-000D-0000-FFFF-FFFF00000000}"/>
  </bookViews>
  <sheets>
    <sheet name="Hoja1" sheetId="2" r:id="rId1"/>
    <sheet name="Hoja2" sheetId="3" r:id="rId2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2" l="1"/>
  <c r="B9" i="3"/>
  <c r="B8" i="3" s="1"/>
  <c r="C9" i="3"/>
  <c r="C8" i="3" s="1"/>
  <c r="C86" i="3" s="1"/>
  <c r="B15" i="3"/>
  <c r="C15" i="3"/>
  <c r="B25" i="3"/>
  <c r="B51" i="3"/>
  <c r="E86" i="3"/>
  <c r="F86" i="3"/>
  <c r="G86" i="3"/>
  <c r="H86" i="3"/>
  <c r="I86" i="3"/>
  <c r="J86" i="3"/>
  <c r="K86" i="3"/>
  <c r="L86" i="3"/>
  <c r="M86" i="3"/>
  <c r="O85" i="3"/>
  <c r="O84" i="3"/>
  <c r="O86" i="3" l="1"/>
</calcChain>
</file>

<file path=xl/sharedStrings.xml><?xml version="1.0" encoding="utf-8"?>
<sst xmlns="http://schemas.openxmlformats.org/spreadsheetml/2006/main" count="218" uniqueCount="119">
  <si>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</si>
  <si>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</si>
  <si>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</si>
  <si>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</si>
  <si>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</si>
  <si>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</si>
  <si>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</si>
  <si>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</si>
  <si>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</si>
  <si>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</si>
  <si>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</si>
  <si>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</si>
  <si>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</si>
  <si>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</si>
  <si>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</si>
  <si>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</si>
  <si>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</si>
  <si>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</si>
  <si>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</si>
  <si>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</si>
  <si>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</si>
  <si>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</si>
  <si>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</si>
  <si>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</si>
  <si>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</si>
  <si>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</si>
  <si>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</si>
  <si>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</si>
  <si>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</si>
  <si>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</si>
  <si>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</si>
  <si>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</si>
  <si>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</si>
  <si>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</si>
  <si>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</si>
  <si>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</si>
  <si>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</si>
  <si>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</si>
  <si>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</si>
  <si>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</si>
  <si>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</si>
  <si>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</si>
  <si>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</si>
  <si>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</si>
  <si>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</si>
  <si>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</si>
  <si>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</si>
  <si>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</si>
  <si>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</si>
  <si>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</si>
  <si>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</si>
  <si>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</si>
  <si>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</si>
  <si>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</si>
  <si>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</si>
  <si>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</si>
  <si>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</si>
  <si>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</si>
  <si>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</si>
  <si>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</si>
  <si>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</si>
  <si>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</si>
  <si>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</si>
  <si>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</si>
  <si>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</si>
  <si>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</si>
  <si>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</si>
  <si>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</si>
  <si>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</si>
  <si>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</si>
  <si>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</si>
  <si>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</si>
  <si>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</si>
  <si>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</si>
  <si>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</si>
  <si>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</si>
  <si>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</si>
  <si>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</si>
  <si>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</si>
  <si>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</si>
  <si>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</si>
  <si>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</si>
  <si>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</si>
  <si>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</si>
  <si>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</si>
  <si>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2.6.2 - MOBILIARIO Y EQUIPO DE AUDIO, AUDIOVISUAL, RECREATIVO Y EDUCACIONAL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</si>
  <si>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</si>
  <si>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</si>
  <si>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Ministerio Administrativo de la Presidencia</t>
  </si>
  <si>
    <t>Direccion de Prensa del Presidente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</si>
  <si>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</si>
  <si>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</si>
  <si>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</si>
  <si>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</si>
  <si>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</si>
  <si>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</si>
  <si>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</si>
  <si>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</si>
  <si>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</si>
  <si>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</si>
  <si>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</si>
  <si>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</si>
  <si>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</si>
  <si>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</si>
  <si>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</si>
  <si>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</si>
  <si>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</si>
  <si>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</si>
  <si>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-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</si>
  <si>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</si>
  <si>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</si>
  <si>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</si>
  <si>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</si>
  <si>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</si>
  <si>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</si>
  <si>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</si>
  <si>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</si>
  <si>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</si>
  <si>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PERIODO DEL 01 AL 29 DE FEBRERO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</si>
</sst>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10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10" fillId="3" borderId="1" xfId="1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4" fontId="0" fillId="0" borderId="0" xfId="0" applyNumberFormat="1"/>
    <xf numFmtId="43" fontId="0" fillId="0" borderId="0" xfId="0" applyNumberFormat="1"/>
    <xf numFmtId="164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43" fontId="9" fillId="0" borderId="3" xfId="1" applyFont="1" applyBorder="1" applyAlignment="1">
      <alignment horizontal="center" wrapText="1"/>
    </xf>
    <xf numFmtId="43" fontId="10" fillId="0" borderId="3" xfId="1" applyFont="1" applyBorder="1" applyAlignment="1">
      <alignment horizontal="center" wrapText="1"/>
    </xf>
    <xf numFmtId="0" fontId="1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0" fillId="0" borderId="3" xfId="0" applyNumberFormat="1" applyBorder="1"/>
    <xf numFmtId="4" fontId="11" fillId="0" borderId="3" xfId="0" applyNumberFormat="1" applyFont="1" applyBorder="1"/>
    <xf numFmtId="43" fontId="9" fillId="0" borderId="3" xfId="1" applyFont="1" applyFill="1" applyBorder="1" applyAlignment="1">
      <alignment horizontal="center" wrapText="1"/>
    </xf>
    <xf numFmtId="165" fontId="10" fillId="2" borderId="3" xfId="0" applyNumberFormat="1" applyFont="1" applyFill="1" applyBorder="1" applyAlignment="1">
      <alignment horizont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3" fontId="11" fillId="0" borderId="2" xfId="1" applyFont="1" applyBorder="1" applyAlignment="1">
      <alignment horizontal="left" vertical="center" wrapText="1"/>
    </xf>
    <xf numFmtId="0" fontId="9" fillId="0" borderId="5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3" fontId="9" fillId="0" borderId="3" xfId="1" applyFont="1" applyBorder="1" applyAlignment="1">
      <alignment wrapText="1"/>
    </xf>
    <xf numFmtId="0" fontId="9" fillId="0" borderId="0" xfId="0" applyFont="1"/>
    <xf numFmtId="0" fontId="9" fillId="5" borderId="0" xfId="0" applyFont="1" applyFill="1"/>
    <xf numFmtId="43" fontId="9" fillId="5" borderId="0" xfId="1" applyFont="1" applyFill="1"/>
    <xf numFmtId="0" fontId="10" fillId="5" borderId="0" xfId="0" applyFont="1" applyFill="1"/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wrapText="1"/>
    </xf>
    <xf numFmtId="0" fontId="11" fillId="0" borderId="7" xfId="0" applyFont="1" applyBorder="1" applyAlignment="1">
      <alignment horizontal="left" vertical="center" wrapText="1"/>
    </xf>
    <xf numFmtId="43" fontId="11" fillId="0" borderId="8" xfId="1" applyFont="1" applyBorder="1" applyAlignment="1">
      <alignment horizontal="left" vertical="center" wrapText="1"/>
    </xf>
    <xf numFmtId="43" fontId="10" fillId="0" borderId="8" xfId="1" applyFont="1" applyBorder="1" applyAlignment="1">
      <alignment horizontal="center" wrapText="1"/>
    </xf>
    <xf numFmtId="43" fontId="9" fillId="0" borderId="0" xfId="0" applyNumberFormat="1" applyFont="1"/>
    <xf numFmtId="4" fontId="0" fillId="0" borderId="8" xfId="0" applyNumberFormat="1" applyBorder="1"/>
    <xf numFmtId="4" fontId="11" fillId="0" borderId="8" xfId="0" applyNumberFormat="1" applyFont="1" applyBorder="1"/>
    <xf numFmtId="0" fontId="0" fillId="0" borderId="7" xfId="0" applyBorder="1" applyAlignment="1">
      <alignment horizontal="left" vertical="center" wrapText="1" indent="2"/>
    </xf>
    <xf numFmtId="43" fontId="9" fillId="0" borderId="8" xfId="1" applyFont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0" fillId="0" borderId="8" xfId="1" applyFont="1" applyBorder="1" applyAlignment="1">
      <alignment horizontal="left" vertical="center" wrapText="1" indent="2"/>
    </xf>
    <xf numFmtId="43" fontId="9" fillId="0" borderId="8" xfId="1" applyFont="1" applyFill="1" applyBorder="1" applyAlignment="1">
      <alignment horizontal="center" wrapText="1"/>
    </xf>
    <xf numFmtId="43" fontId="10" fillId="0" borderId="8" xfId="1" applyFont="1" applyFill="1" applyBorder="1" applyAlignment="1">
      <alignment horizontal="center" wrapText="1"/>
    </xf>
    <xf numFmtId="43" fontId="9" fillId="7" borderId="0" xfId="1" applyFont="1" applyFill="1"/>
    <xf numFmtId="0" fontId="9" fillId="7" borderId="0" xfId="0" applyFont="1" applyFill="1"/>
    <xf numFmtId="43" fontId="9" fillId="8" borderId="8" xfId="1" applyFont="1" applyFill="1" applyBorder="1" applyAlignment="1">
      <alignment horizontal="center" wrapText="1"/>
    </xf>
    <xf numFmtId="43" fontId="9" fillId="0" borderId="0" xfId="1" applyFont="1"/>
    <xf numFmtId="4" fontId="9" fillId="0" borderId="0" xfId="0" applyNumberFormat="1" applyFont="1"/>
    <xf numFmtId="43" fontId="9" fillId="0" borderId="9" xfId="1" applyFont="1" applyBorder="1" applyAlignment="1">
      <alignment horizontal="center" wrapText="1"/>
    </xf>
    <xf numFmtId="43" fontId="10" fillId="0" borderId="9" xfId="1" applyFont="1" applyBorder="1" applyAlignment="1">
      <alignment horizontal="center" wrapText="1"/>
    </xf>
    <xf numFmtId="43" fontId="10" fillId="0" borderId="8" xfId="0" applyNumberFormat="1" applyFont="1" applyBorder="1" applyAlignment="1">
      <alignment horizontal="center"/>
    </xf>
    <xf numFmtId="43" fontId="10" fillId="0" borderId="8" xfId="0" applyNumberFormat="1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/>
    <xf numFmtId="43" fontId="9" fillId="0" borderId="7" xfId="1" applyFont="1" applyBorder="1" applyAlignment="1">
      <alignment horizontal="center" wrapText="1"/>
    </xf>
    <xf numFmtId="43" fontId="10" fillId="0" borderId="7" xfId="1" applyFont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/>
    </xf>
    <xf numFmtId="43" fontId="11" fillId="2" borderId="8" xfId="1" applyFont="1" applyFill="1" applyBorder="1" applyAlignment="1">
      <alignment horizontal="left" vertical="center" wrapText="1"/>
    </xf>
    <xf numFmtId="165" fontId="10" fillId="2" borderId="9" xfId="0" applyNumberFormat="1" applyFont="1" applyFill="1" applyBorder="1" applyAlignment="1">
      <alignment horizontal="center" wrapText="1"/>
    </xf>
    <xf numFmtId="165" fontId="10" fillId="2" borderId="8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43" fontId="10" fillId="0" borderId="11" xfId="1" applyFont="1" applyBorder="1" applyAlignment="1">
      <alignment wrapText="1"/>
    </xf>
    <xf numFmtId="165" fontId="10" fillId="2" borderId="10" xfId="0" applyNumberFormat="1" applyFont="1" applyFill="1" applyBorder="1" applyAlignment="1">
      <alignment horizontal="center" wrapText="1"/>
    </xf>
    <xf numFmtId="165" fontId="10" fillId="2" borderId="12" xfId="0" applyNumberFormat="1" applyFont="1" applyFill="1" applyBorder="1" applyAlignment="1">
      <alignment horizontal="center" wrapText="1"/>
    </xf>
    <xf numFmtId="165" fontId="10" fillId="2" borderId="13" xfId="0" applyNumberFormat="1" applyFont="1" applyFill="1" applyBorder="1" applyAlignment="1">
      <alignment horizontal="center" wrapText="1"/>
    </xf>
    <xf numFmtId="0" fontId="0" fillId="0" borderId="14" xfId="0" applyBorder="1"/>
    <xf numFmtId="43" fontId="0" fillId="0" borderId="8" xfId="1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43" fontId="9" fillId="0" borderId="16" xfId="1" applyFont="1" applyBorder="1" applyAlignment="1">
      <alignment horizontal="center" wrapText="1"/>
    </xf>
    <xf numFmtId="43" fontId="10" fillId="0" borderId="15" xfId="1" applyFont="1" applyBorder="1" applyAlignment="1">
      <alignment horizontal="center" wrapText="1"/>
    </xf>
    <xf numFmtId="0" fontId="11" fillId="6" borderId="0" xfId="0" applyFont="1" applyFill="1" applyAlignment="1">
      <alignment horizontal="left" vertical="center" wrapText="1"/>
    </xf>
    <xf numFmtId="43" fontId="11" fillId="6" borderId="8" xfId="1" applyFont="1" applyFill="1" applyBorder="1" applyAlignment="1">
      <alignment horizontal="left" vertical="center" wrapText="1"/>
    </xf>
    <xf numFmtId="43" fontId="10" fillId="5" borderId="1" xfId="1" applyFont="1" applyFill="1" applyBorder="1" applyAlignment="1">
      <alignment horizontal="left" wrapText="1"/>
    </xf>
    <xf numFmtId="165" fontId="10" fillId="6" borderId="0" xfId="0" applyNumberFormat="1" applyFont="1" applyFill="1" applyAlignment="1">
      <alignment horizontal="center" wrapText="1"/>
    </xf>
    <xf numFmtId="43" fontId="10" fillId="5" borderId="0" xfId="0" applyNumberFormat="1" applyFont="1" applyFill="1"/>
    <xf numFmtId="0" fontId="11" fillId="0" borderId="0" xfId="0" applyFont="1"/>
    <xf numFmtId="43" fontId="11" fillId="0" borderId="8" xfId="1" applyFont="1" applyBorder="1"/>
    <xf numFmtId="43" fontId="0" fillId="0" borderId="0" xfId="1" applyFont="1"/>
    <xf numFmtId="0" fontId="10" fillId="0" borderId="0" xfId="0" applyFont="1"/>
    <xf numFmtId="43" fontId="10" fillId="0" borderId="0" xfId="1" applyFont="1"/>
    <xf numFmtId="0" fontId="10" fillId="0" borderId="0" xfId="0" applyFont="1" applyAlignment="1">
      <alignment wrapText="1"/>
    </xf>
    <xf numFmtId="4" fontId="11" fillId="0" borderId="6" xfId="0" applyNumberFormat="1" applyFont="1" applyBorder="1"/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711200</xdr:colOff>
      <xdr:row>0</xdr:row>
      <xdr:rowOff>0</xdr:rowOff>
    </xdr:from>
    <xdr:to>
      <xdr:col>4</xdr:col>
      <xdr:colOff>212240</xdr:colOff>
      <xdr:row>5</xdr:row>
      <xdr:rowOff>3549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7675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1247775</xdr:colOff>
      <xdr:row>4</xdr:row>
      <xdr:rowOff>90768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2009775" cy="1071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15AA36D-901D-4C61-965C-58E571ECA4BC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555626</xdr:colOff>
      <xdr:row>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E87663-FC24-4651-A5E1-B1ABB094FF76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59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0</xdr:col>
      <xdr:colOff>2187575</xdr:colOff>
      <xdr:row>5</xdr:row>
      <xdr:rowOff>24341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052115-0663-4EDE-ABA9-9530B09818DE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D94"/>
  <sheetViews>
    <sheetView tabSelected="1" topLeftCell="A2" zoomScaleNormal="100" workbookViewId="0">
      <selection activeCell="H28" sqref="H28"/>
    </sheetView>
  </sheetViews>
  <sheetFormatPr baseColWidth="10" defaultRowHeight="15" x14ac:dyDescent="0.25"/>
  <cols>
    <col min="2" max="2" width="79.85546875" customWidth="1"/>
    <col min="3" max="3" width="23.42578125" customWidth="1"/>
    <col min="4" max="4" width="14.140625" bestFit="1" customWidth="1"/>
  </cols>
  <sheetData>
    <row r="1" spans="1:4" ht="15.75" x14ac:dyDescent="0.25">
      <c r="A1" s="2"/>
      <c r="B1" s="3"/>
      <c r="C1" s="96"/>
      <c r="D1" s="96"/>
    </row>
    <row r="2" spans="1:4" s="1" customFormat="1" ht="18" x14ac:dyDescent="0.25">
      <c r="A2" s="97" t="s">
        <v>87</v>
      </c>
      <c r="B2" s="97"/>
      <c r="C2" s="97"/>
      <c r="D2" s="97"/>
    </row>
    <row r="3" spans="1:4" s="1" customFormat="1" ht="18" x14ac:dyDescent="0.25">
      <c r="A3" s="97" t="s">
        <v>86</v>
      </c>
      <c r="B3" s="97"/>
      <c r="C3" s="97"/>
      <c r="D3" s="97"/>
    </row>
    <row r="4" spans="1:4" ht="34.5" customHeight="1" x14ac:dyDescent="0.25">
      <c r="A4" s="98" t="s">
        <v>81</v>
      </c>
      <c r="B4" s="98"/>
      <c r="C4" s="98"/>
      <c r="D4" s="98"/>
    </row>
    <row r="5" spans="1:4" x14ac:dyDescent="0.25">
      <c r="A5" s="94" t="s">
        <v>4</v>
      </c>
      <c r="B5" s="94"/>
      <c r="C5" s="94"/>
      <c r="D5" s="94"/>
    </row>
    <row r="6" spans="1:4" ht="15" customHeight="1" x14ac:dyDescent="0.25">
      <c r="A6" s="93" t="s">
        <v>118</v>
      </c>
      <c r="B6" s="94"/>
      <c r="C6" s="94"/>
      <c r="D6" s="94"/>
    </row>
    <row r="7" spans="1:4" ht="15.75" thickBot="1" x14ac:dyDescent="0.3">
      <c r="A7" s="95" t="s">
        <v>3</v>
      </c>
      <c r="B7" s="95"/>
      <c r="C7" s="95"/>
      <c r="D7" s="95"/>
    </row>
    <row r="8" spans="1:4" ht="15" customHeight="1" thickBot="1" x14ac:dyDescent="0.3">
      <c r="B8" s="25" t="s">
        <v>5</v>
      </c>
      <c r="C8" s="26">
        <v>9403985.1099999994</v>
      </c>
    </row>
    <row r="9" spans="1:4" ht="15" customHeight="1" x14ac:dyDescent="0.25">
      <c r="B9" s="24" t="s">
        <v>6</v>
      </c>
      <c r="C9" s="92">
        <v>8258434.5</v>
      </c>
    </row>
    <row r="10" spans="1:4" ht="15" customHeight="1" x14ac:dyDescent="0.25">
      <c r="B10" s="16" t="s">
        <v>7</v>
      </c>
      <c r="C10" s="18">
        <v>6760596.2199999997</v>
      </c>
      <c r="D10" s="9"/>
    </row>
    <row r="11" spans="1:4" ht="15" customHeight="1" x14ac:dyDescent="0.25">
      <c r="B11" s="16" t="s">
        <v>8</v>
      </c>
      <c r="C11" s="18">
        <v>511000</v>
      </c>
      <c r="D11" s="9"/>
    </row>
    <row r="12" spans="1:4" ht="15" customHeight="1" x14ac:dyDescent="0.25">
      <c r="B12" s="16" t="s">
        <v>9</v>
      </c>
      <c r="C12" s="13"/>
      <c r="D12" s="9"/>
    </row>
    <row r="13" spans="1:4" ht="15" customHeight="1" x14ac:dyDescent="0.25">
      <c r="B13" s="16" t="s">
        <v>10</v>
      </c>
      <c r="C13" s="13"/>
      <c r="D13" s="9"/>
    </row>
    <row r="14" spans="1:4" ht="15" customHeight="1" x14ac:dyDescent="0.25">
      <c r="B14" s="16" t="s">
        <v>11</v>
      </c>
      <c r="C14" s="18">
        <v>986838.28</v>
      </c>
      <c r="D14" s="10"/>
    </row>
    <row r="15" spans="1:4" ht="15" customHeight="1" x14ac:dyDescent="0.25">
      <c r="B15" s="12" t="s">
        <v>12</v>
      </c>
      <c r="C15" s="19">
        <v>1067917.24</v>
      </c>
      <c r="D15" s="9"/>
    </row>
    <row r="16" spans="1:4" ht="15" customHeight="1" x14ac:dyDescent="0.25">
      <c r="B16" s="16" t="s">
        <v>13</v>
      </c>
      <c r="C16" s="18">
        <v>408332.82</v>
      </c>
      <c r="D16" s="9"/>
    </row>
    <row r="17" spans="2:4" ht="15" customHeight="1" x14ac:dyDescent="0.25">
      <c r="B17" s="16" t="s">
        <v>14</v>
      </c>
      <c r="C17" s="20">
        <v>30895.94</v>
      </c>
      <c r="D17" s="9"/>
    </row>
    <row r="18" spans="2:4" ht="15" customHeight="1" x14ac:dyDescent="0.25">
      <c r="B18" s="16" t="s">
        <v>15</v>
      </c>
      <c r="C18" s="14"/>
    </row>
    <row r="19" spans="2:4" ht="15" customHeight="1" x14ac:dyDescent="0.25">
      <c r="B19" s="16" t="s">
        <v>16</v>
      </c>
      <c r="C19" s="14"/>
    </row>
    <row r="20" spans="2:4" ht="15" customHeight="1" x14ac:dyDescent="0.25">
      <c r="B20" s="16" t="s">
        <v>17</v>
      </c>
      <c r="C20" s="18">
        <v>59000</v>
      </c>
    </row>
    <row r="21" spans="2:4" ht="15" customHeight="1" x14ac:dyDescent="0.25">
      <c r="B21" s="16" t="s">
        <v>18</v>
      </c>
      <c r="C21" s="18">
        <v>308481.78000000003</v>
      </c>
    </row>
    <row r="22" spans="2:4" ht="15" customHeight="1" x14ac:dyDescent="0.25">
      <c r="B22" s="16" t="s">
        <v>19</v>
      </c>
      <c r="C22" s="13">
        <v>94472.7</v>
      </c>
    </row>
    <row r="23" spans="2:4" ht="15" customHeight="1" x14ac:dyDescent="0.25">
      <c r="B23" s="16" t="s">
        <v>20</v>
      </c>
      <c r="C23" s="13"/>
    </row>
    <row r="24" spans="2:4" ht="15" customHeight="1" x14ac:dyDescent="0.25">
      <c r="B24" s="16" t="s">
        <v>21</v>
      </c>
      <c r="C24" s="13">
        <v>166734</v>
      </c>
    </row>
    <row r="25" spans="2:4" ht="15" customHeight="1" x14ac:dyDescent="0.25">
      <c r="B25" s="12" t="s">
        <v>22</v>
      </c>
      <c r="C25" s="14">
        <v>77633.37</v>
      </c>
    </row>
    <row r="26" spans="2:4" ht="15" customHeight="1" x14ac:dyDescent="0.25">
      <c r="B26" s="16" t="s">
        <v>23</v>
      </c>
      <c r="C26" s="13">
        <v>4260</v>
      </c>
    </row>
    <row r="27" spans="2:4" ht="15" customHeight="1" x14ac:dyDescent="0.25">
      <c r="B27" s="16" t="s">
        <v>24</v>
      </c>
      <c r="C27" s="13"/>
    </row>
    <row r="28" spans="2:4" ht="15" customHeight="1" x14ac:dyDescent="0.25">
      <c r="B28" s="16" t="s">
        <v>25</v>
      </c>
      <c r="C28" s="13"/>
    </row>
    <row r="29" spans="2:4" ht="15" customHeight="1" x14ac:dyDescent="0.25">
      <c r="B29" s="16" t="s">
        <v>26</v>
      </c>
      <c r="C29" s="13"/>
    </row>
    <row r="30" spans="2:4" ht="15" customHeight="1" x14ac:dyDescent="0.25">
      <c r="B30" s="16" t="s">
        <v>27</v>
      </c>
      <c r="C30" s="13">
        <v>45025.87</v>
      </c>
    </row>
    <row r="31" spans="2:4" ht="15" customHeight="1" x14ac:dyDescent="0.25">
      <c r="B31" s="16" t="s">
        <v>28</v>
      </c>
      <c r="C31" s="13"/>
    </row>
    <row r="32" spans="2:4" ht="15" customHeight="1" x14ac:dyDescent="0.25">
      <c r="B32" s="16" t="s">
        <v>29</v>
      </c>
      <c r="C32" s="13">
        <v>20323.5</v>
      </c>
    </row>
    <row r="33" spans="2:3" ht="15" customHeight="1" x14ac:dyDescent="0.25">
      <c r="B33" s="16" t="s">
        <v>30</v>
      </c>
      <c r="C33" s="13"/>
    </row>
    <row r="34" spans="2:3" ht="15" customHeight="1" x14ac:dyDescent="0.25">
      <c r="B34" s="16" t="s">
        <v>31</v>
      </c>
      <c r="C34" s="13">
        <v>8024</v>
      </c>
    </row>
    <row r="35" spans="2:3" ht="15" customHeight="1" x14ac:dyDescent="0.25">
      <c r="B35" s="12" t="s">
        <v>32</v>
      </c>
      <c r="C35" s="14"/>
    </row>
    <row r="36" spans="2:3" ht="15" customHeight="1" x14ac:dyDescent="0.25">
      <c r="B36" s="16" t="s">
        <v>33</v>
      </c>
      <c r="C36" s="14"/>
    </row>
    <row r="37" spans="2:3" ht="15" customHeight="1" x14ac:dyDescent="0.25">
      <c r="B37" s="16" t="s">
        <v>34</v>
      </c>
      <c r="C37" s="14"/>
    </row>
    <row r="38" spans="2:3" ht="15" customHeight="1" x14ac:dyDescent="0.25">
      <c r="B38" s="16" t="s">
        <v>35</v>
      </c>
      <c r="C38" s="14"/>
    </row>
    <row r="39" spans="2:3" ht="15" customHeight="1" x14ac:dyDescent="0.25">
      <c r="B39" s="16" t="s">
        <v>36</v>
      </c>
      <c r="C39" s="14"/>
    </row>
    <row r="40" spans="2:3" ht="15" customHeight="1" x14ac:dyDescent="0.25">
      <c r="B40" s="16" t="s">
        <v>37</v>
      </c>
      <c r="C40" s="14"/>
    </row>
    <row r="41" spans="2:3" ht="15" customHeight="1" x14ac:dyDescent="0.25">
      <c r="B41" s="16" t="s">
        <v>38</v>
      </c>
      <c r="C41" s="14"/>
    </row>
    <row r="42" spans="2:3" ht="15" customHeight="1" x14ac:dyDescent="0.25">
      <c r="B42" s="16" t="s">
        <v>39</v>
      </c>
      <c r="C42" s="14"/>
    </row>
    <row r="43" spans="2:3" ht="15" customHeight="1" x14ac:dyDescent="0.25">
      <c r="B43" s="12" t="s">
        <v>40</v>
      </c>
      <c r="C43" s="14"/>
    </row>
    <row r="44" spans="2:3" ht="15" customHeight="1" x14ac:dyDescent="0.25">
      <c r="B44" s="16" t="s">
        <v>41</v>
      </c>
      <c r="C44" s="14"/>
    </row>
    <row r="45" spans="2:3" ht="15" customHeight="1" x14ac:dyDescent="0.25">
      <c r="B45" s="16" t="s">
        <v>42</v>
      </c>
      <c r="C45" s="14"/>
    </row>
    <row r="46" spans="2:3" ht="15" customHeight="1" x14ac:dyDescent="0.25">
      <c r="B46" s="16" t="s">
        <v>43</v>
      </c>
      <c r="C46" s="14"/>
    </row>
    <row r="47" spans="2:3" ht="15" customHeight="1" x14ac:dyDescent="0.25">
      <c r="B47" s="16" t="s">
        <v>44</v>
      </c>
      <c r="C47" s="14"/>
    </row>
    <row r="48" spans="2:3" ht="15" customHeight="1" x14ac:dyDescent="0.25">
      <c r="B48" s="16" t="s">
        <v>45</v>
      </c>
      <c r="C48" s="14"/>
    </row>
    <row r="49" spans="2:3" ht="15" customHeight="1" x14ac:dyDescent="0.25">
      <c r="B49" s="28" t="s">
        <v>46</v>
      </c>
      <c r="C49" s="14"/>
    </row>
    <row r="50" spans="2:3" ht="15" customHeight="1" x14ac:dyDescent="0.25">
      <c r="B50" s="28" t="s">
        <v>47</v>
      </c>
      <c r="C50" s="14"/>
    </row>
    <row r="51" spans="2:3" ht="15" customHeight="1" x14ac:dyDescent="0.25">
      <c r="B51" s="29" t="s">
        <v>48</v>
      </c>
      <c r="C51" s="14"/>
    </row>
    <row r="52" spans="2:3" ht="15" customHeight="1" x14ac:dyDescent="0.25">
      <c r="B52" s="30" t="s">
        <v>49</v>
      </c>
      <c r="C52" s="14"/>
    </row>
    <row r="53" spans="2:3" ht="15" customHeight="1" x14ac:dyDescent="0.25">
      <c r="B53" s="30" t="s">
        <v>85</v>
      </c>
      <c r="C53" s="14"/>
    </row>
    <row r="54" spans="2:3" ht="15" customHeight="1" x14ac:dyDescent="0.25">
      <c r="B54" s="30" t="s">
        <v>50</v>
      </c>
      <c r="C54" s="14"/>
    </row>
    <row r="55" spans="2:3" ht="15" customHeight="1" x14ac:dyDescent="0.25">
      <c r="B55" s="30" t="s">
        <v>51</v>
      </c>
      <c r="C55" s="14"/>
    </row>
    <row r="56" spans="2:3" ht="15" customHeight="1" x14ac:dyDescent="0.25">
      <c r="B56" s="30" t="s">
        <v>52</v>
      </c>
      <c r="C56" s="14"/>
    </row>
    <row r="57" spans="2:3" ht="15" customHeight="1" x14ac:dyDescent="0.25">
      <c r="B57" s="30" t="s">
        <v>53</v>
      </c>
      <c r="C57" s="14"/>
    </row>
    <row r="58" spans="2:3" ht="15" customHeight="1" x14ac:dyDescent="0.25">
      <c r="B58" s="30" t="s">
        <v>54</v>
      </c>
      <c r="C58" s="14"/>
    </row>
    <row r="59" spans="2:3" ht="15" customHeight="1" x14ac:dyDescent="0.25">
      <c r="B59" s="30" t="s">
        <v>55</v>
      </c>
      <c r="C59" s="14"/>
    </row>
    <row r="60" spans="2:3" ht="15" customHeight="1" x14ac:dyDescent="0.25">
      <c r="B60" s="28" t="s">
        <v>56</v>
      </c>
      <c r="C60" s="14"/>
    </row>
    <row r="61" spans="2:3" ht="15" customHeight="1" x14ac:dyDescent="0.25">
      <c r="B61" s="29" t="s">
        <v>57</v>
      </c>
      <c r="C61" s="14"/>
    </row>
    <row r="62" spans="2:3" ht="15" customHeight="1" x14ac:dyDescent="0.25">
      <c r="B62" s="28" t="s">
        <v>58</v>
      </c>
      <c r="C62" s="14"/>
    </row>
    <row r="63" spans="2:3" ht="15" customHeight="1" x14ac:dyDescent="0.25">
      <c r="B63" s="28" t="s">
        <v>59</v>
      </c>
      <c r="C63" s="14"/>
    </row>
    <row r="64" spans="2:3" ht="15" customHeight="1" x14ac:dyDescent="0.25">
      <c r="B64" s="28" t="s">
        <v>60</v>
      </c>
      <c r="C64" s="14"/>
    </row>
    <row r="65" spans="2:3" ht="15" customHeight="1" x14ac:dyDescent="0.25">
      <c r="B65" s="28" t="s">
        <v>61</v>
      </c>
      <c r="C65" s="14"/>
    </row>
    <row r="66" spans="2:3" ht="15" customHeight="1" x14ac:dyDescent="0.25">
      <c r="B66" s="29" t="s">
        <v>62</v>
      </c>
      <c r="C66" s="14"/>
    </row>
    <row r="67" spans="2:3" ht="15" customHeight="1" x14ac:dyDescent="0.25">
      <c r="B67" s="28" t="s">
        <v>63</v>
      </c>
      <c r="C67" s="14"/>
    </row>
    <row r="68" spans="2:3" ht="15" customHeight="1" x14ac:dyDescent="0.25">
      <c r="B68" s="28" t="s">
        <v>64</v>
      </c>
      <c r="C68" s="14"/>
    </row>
    <row r="69" spans="2:3" ht="15" customHeight="1" x14ac:dyDescent="0.25">
      <c r="B69" s="29" t="s">
        <v>65</v>
      </c>
      <c r="C69" s="14"/>
    </row>
    <row r="70" spans="2:3" ht="15" customHeight="1" x14ac:dyDescent="0.25">
      <c r="B70" s="28" t="s">
        <v>66</v>
      </c>
      <c r="C70" s="14"/>
    </row>
    <row r="71" spans="2:3" ht="15" customHeight="1" x14ac:dyDescent="0.25">
      <c r="B71" s="28" t="s">
        <v>67</v>
      </c>
      <c r="C71" s="14"/>
    </row>
    <row r="72" spans="2:3" ht="15" customHeight="1" x14ac:dyDescent="0.25">
      <c r="B72" s="28" t="s">
        <v>68</v>
      </c>
      <c r="C72" s="14"/>
    </row>
    <row r="73" spans="2:3" ht="15" customHeight="1" x14ac:dyDescent="0.25">
      <c r="B73" s="15" t="s">
        <v>69</v>
      </c>
      <c r="C73" s="21"/>
    </row>
    <row r="74" spans="2:3" ht="15" customHeight="1" x14ac:dyDescent="0.25">
      <c r="B74" s="16"/>
      <c r="C74" s="14"/>
    </row>
    <row r="75" spans="2:3" ht="15" customHeight="1" x14ac:dyDescent="0.25">
      <c r="B75" s="12" t="s">
        <v>70</v>
      </c>
      <c r="C75" s="14"/>
    </row>
    <row r="76" spans="2:3" ht="15" customHeight="1" x14ac:dyDescent="0.25">
      <c r="B76" s="12" t="s">
        <v>71</v>
      </c>
      <c r="C76" s="14"/>
    </row>
    <row r="77" spans="2:3" ht="15" customHeight="1" x14ac:dyDescent="0.25">
      <c r="B77" s="16" t="s">
        <v>72</v>
      </c>
      <c r="C77" s="14"/>
    </row>
    <row r="78" spans="2:3" ht="15" customHeight="1" x14ac:dyDescent="0.25">
      <c r="B78" s="16" t="s">
        <v>73</v>
      </c>
      <c r="C78" s="14"/>
    </row>
    <row r="79" spans="2:3" ht="15" customHeight="1" x14ac:dyDescent="0.25">
      <c r="B79" s="12" t="s">
        <v>74</v>
      </c>
      <c r="C79" s="14"/>
    </row>
    <row r="80" spans="2:3" ht="15" customHeight="1" x14ac:dyDescent="0.25">
      <c r="B80" s="16" t="s">
        <v>75</v>
      </c>
      <c r="C80" s="14"/>
    </row>
    <row r="81" spans="1:3" ht="15" customHeight="1" x14ac:dyDescent="0.25">
      <c r="B81" s="16" t="s">
        <v>76</v>
      </c>
      <c r="C81" s="14"/>
    </row>
    <row r="82" spans="1:3" ht="15" customHeight="1" x14ac:dyDescent="0.25">
      <c r="B82" s="12" t="s">
        <v>77</v>
      </c>
      <c r="C82" s="14"/>
    </row>
    <row r="83" spans="1:3" ht="15" customHeight="1" x14ac:dyDescent="0.25">
      <c r="B83" s="16" t="s">
        <v>78</v>
      </c>
      <c r="C83" s="14"/>
    </row>
    <row r="84" spans="1:3" ht="15" customHeight="1" x14ac:dyDescent="0.25">
      <c r="B84" s="17" t="s">
        <v>79</v>
      </c>
      <c r="C84" s="22">
        <v>0</v>
      </c>
    </row>
    <row r="85" spans="1:3" ht="16.5" thickBot="1" x14ac:dyDescent="0.3">
      <c r="B85" s="27"/>
      <c r="C85" s="23"/>
    </row>
    <row r="86" spans="1:3" ht="15.75" x14ac:dyDescent="0.25">
      <c r="B86" s="8" t="s">
        <v>80</v>
      </c>
      <c r="C86" s="7">
        <f>+C9+C15+C25</f>
        <v>9403985.1099999994</v>
      </c>
    </row>
    <row r="89" spans="1:3" x14ac:dyDescent="0.25">
      <c r="C89" s="11"/>
    </row>
    <row r="92" spans="1:3" x14ac:dyDescent="0.25">
      <c r="A92" s="4" t="s">
        <v>82</v>
      </c>
      <c r="C92" s="6" t="s">
        <v>0</v>
      </c>
    </row>
    <row r="93" spans="1:3" x14ac:dyDescent="0.25">
      <c r="A93" s="4" t="s">
        <v>84</v>
      </c>
      <c r="C93" s="5" t="s">
        <v>2</v>
      </c>
    </row>
    <row r="94" spans="1:3" x14ac:dyDescent="0.25">
      <c r="A94" s="4" t="s">
        <v>83</v>
      </c>
      <c r="C94" s="5" t="s">
        <v>1</v>
      </c>
    </row>
  </sheetData>
  <mergeCells count="7">
    <mergeCell ref="A6:D6"/>
    <mergeCell ref="A7:D7"/>
    <mergeCell ref="C1:D1"/>
    <mergeCell ref="A2:D2"/>
    <mergeCell ref="A3:D3"/>
    <mergeCell ref="A4:D4"/>
    <mergeCell ref="A5:D5"/>
  </mergeCells>
  <pageMargins left="0.23622047244094491" right="0.23622047244094491" top="0.74803149606299213" bottom="0.74803149606299213" header="0.31496062992125984" footer="0.31496062992125984"/>
  <pageSetup paperSize="5" scale="6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5E76-497D-4941-AC2E-765F839FA4C7}">
  <dimension ref="A1:Q103"/>
  <sheetViews>
    <sheetView workbookViewId="0">
      <selection activeCell="D14" sqref="D14"/>
    </sheetView>
  </sheetViews>
  <sheetFormatPr baseColWidth="10" defaultColWidth="9.140625" defaultRowHeight="15.75" x14ac:dyDescent="0.25"/>
  <cols>
    <col min="1" max="1" width="35.42578125" style="31" customWidth="1"/>
    <col min="2" max="2" width="18.42578125" style="52" bestFit="1" customWidth="1"/>
    <col min="3" max="3" width="16.42578125" style="31" customWidth="1"/>
    <col min="4" max="4" width="15.7109375" style="31" customWidth="1"/>
    <col min="5" max="7" width="16" style="31" bestFit="1" customWidth="1"/>
    <col min="8" max="8" width="15.7109375" style="31" customWidth="1"/>
    <col min="9" max="9" width="16.7109375" style="31" customWidth="1"/>
    <col min="10" max="10" width="17.42578125" style="31" customWidth="1"/>
    <col min="11" max="11" width="16.85546875" style="31" customWidth="1"/>
    <col min="12" max="12" width="16.42578125" style="31" customWidth="1"/>
    <col min="13" max="13" width="19.140625" style="31" customWidth="1"/>
    <col min="14" max="14" width="15.28515625" style="31" bestFit="1" customWidth="1"/>
    <col min="15" max="15" width="17.5703125" style="31" bestFit="1" customWidth="1"/>
    <col min="16" max="16" width="16.85546875" style="31" bestFit="1" customWidth="1"/>
    <col min="17" max="17" width="12.7109375" style="31" bestFit="1" customWidth="1"/>
    <col min="18" max="16384" width="9.140625" style="31"/>
  </cols>
  <sheetData>
    <row r="1" spans="1:17" x14ac:dyDescent="0.25">
      <c r="A1" s="99" t="s">
        <v>88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7" x14ac:dyDescent="0.25">
      <c r="A2" s="99" t="s">
        <v>89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7" x14ac:dyDescent="0.25">
      <c r="A3" s="100">
        <v>45323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7" x14ac:dyDescent="0.25">
      <c r="A4" s="99" t="s">
        <v>90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7" x14ac:dyDescent="0.25">
      <c r="A5" s="101" t="s">
        <v>91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7" x14ac:dyDescent="0.25">
      <c r="A6" s="32"/>
      <c r="B6" s="33"/>
      <c r="C6" s="34" t="s">
        <v>92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2"/>
    </row>
    <row r="7" spans="1:17" ht="31.5" x14ac:dyDescent="0.25">
      <c r="A7" s="35" t="s">
        <v>93</v>
      </c>
      <c r="B7" s="36" t="s">
        <v>94</v>
      </c>
      <c r="C7" s="36" t="s">
        <v>95</v>
      </c>
      <c r="D7" s="36" t="s">
        <v>96</v>
      </c>
      <c r="E7" s="36" t="s">
        <v>97</v>
      </c>
      <c r="F7" s="36" t="s">
        <v>98</v>
      </c>
      <c r="G7" s="36" t="s">
        <v>99</v>
      </c>
      <c r="H7" s="36" t="s">
        <v>100</v>
      </c>
      <c r="I7" s="36" t="s">
        <v>101</v>
      </c>
      <c r="J7" s="36" t="s">
        <v>102</v>
      </c>
      <c r="K7" s="36" t="s">
        <v>103</v>
      </c>
      <c r="L7" s="36" t="s">
        <v>104</v>
      </c>
      <c r="M7" s="36" t="s">
        <v>105</v>
      </c>
      <c r="N7" s="36" t="s">
        <v>106</v>
      </c>
      <c r="O7" s="36" t="s">
        <v>107</v>
      </c>
    </row>
    <row r="8" spans="1:17" x14ac:dyDescent="0.25">
      <c r="A8" s="37" t="s">
        <v>5</v>
      </c>
      <c r="B8" s="38">
        <f>+B9+B15+B25+B51</f>
        <v>367852784</v>
      </c>
      <c r="C8" s="38">
        <f>+C9+C15</f>
        <v>9125740.4900000002</v>
      </c>
      <c r="D8" s="39">
        <v>9403985.1099999994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Q8" s="40"/>
    </row>
    <row r="9" spans="1:17" ht="30" x14ac:dyDescent="0.25">
      <c r="A9" s="37" t="s">
        <v>6</v>
      </c>
      <c r="B9" s="38">
        <f>+B10+B11+B12+B14</f>
        <v>129783790</v>
      </c>
      <c r="C9" s="41">
        <f>+C10+C11+C14</f>
        <v>8049736.9199999999</v>
      </c>
      <c r="D9" s="39">
        <v>8258434.5</v>
      </c>
      <c r="E9" s="39"/>
      <c r="F9" s="39"/>
      <c r="G9" s="39"/>
      <c r="H9" s="39"/>
      <c r="I9" s="39"/>
      <c r="J9" s="39"/>
      <c r="K9" s="39"/>
      <c r="L9" s="42"/>
      <c r="M9" s="42"/>
      <c r="N9" s="39"/>
      <c r="O9" s="39"/>
    </row>
    <row r="10" spans="1:17" x14ac:dyDescent="0.25">
      <c r="A10" s="43" t="s">
        <v>7</v>
      </c>
      <c r="B10" s="41">
        <v>88523142.200000003</v>
      </c>
      <c r="C10" s="41">
        <v>6546000</v>
      </c>
      <c r="D10" s="41">
        <v>6760596.2199999997</v>
      </c>
      <c r="E10" s="44"/>
      <c r="F10" s="44"/>
      <c r="G10" s="44"/>
      <c r="H10" s="44"/>
      <c r="I10" s="44"/>
      <c r="J10" s="41"/>
      <c r="K10" s="44"/>
      <c r="L10" s="41"/>
      <c r="M10" s="41"/>
      <c r="N10" s="41"/>
      <c r="O10" s="39"/>
    </row>
    <row r="11" spans="1:17" x14ac:dyDescent="0.25">
      <c r="A11" s="43" t="s">
        <v>8</v>
      </c>
      <c r="B11" s="41">
        <v>27990000</v>
      </c>
      <c r="C11" s="41">
        <v>511000</v>
      </c>
      <c r="D11" s="41">
        <v>511000</v>
      </c>
      <c r="E11" s="44"/>
      <c r="F11" s="45"/>
      <c r="G11" s="44"/>
      <c r="H11" s="44"/>
      <c r="I11" s="44"/>
      <c r="J11" s="41"/>
      <c r="K11" s="41"/>
      <c r="L11" s="41"/>
      <c r="M11" s="41"/>
      <c r="N11" s="41"/>
      <c r="O11" s="39"/>
    </row>
    <row r="12" spans="1:17" ht="30" x14ac:dyDescent="0.25">
      <c r="A12" s="43" t="s">
        <v>9</v>
      </c>
      <c r="B12" s="41">
        <v>50000</v>
      </c>
      <c r="C12" s="44"/>
      <c r="D12" s="44"/>
      <c r="E12" s="44"/>
      <c r="F12" s="39"/>
      <c r="G12" s="44"/>
      <c r="H12" s="39"/>
      <c r="I12" s="44"/>
      <c r="J12" s="39"/>
      <c r="K12" s="39"/>
      <c r="L12" s="39"/>
      <c r="M12" s="39"/>
      <c r="N12" s="39"/>
      <c r="O12" s="39"/>
    </row>
    <row r="13" spans="1:17" ht="32.25" customHeight="1" x14ac:dyDescent="0.25">
      <c r="A13" s="43" t="s">
        <v>10</v>
      </c>
      <c r="B13" s="46"/>
      <c r="C13" s="44"/>
      <c r="D13" s="44"/>
      <c r="E13" s="44"/>
      <c r="F13" s="39"/>
      <c r="G13" s="44"/>
      <c r="H13" s="39"/>
      <c r="I13" s="44"/>
      <c r="J13" s="39"/>
      <c r="K13" s="39"/>
      <c r="L13" s="39"/>
      <c r="M13" s="39"/>
      <c r="N13" s="39"/>
      <c r="O13" s="39"/>
    </row>
    <row r="14" spans="1:17" ht="27" customHeight="1" x14ac:dyDescent="0.25">
      <c r="A14" s="43" t="s">
        <v>11</v>
      </c>
      <c r="B14" s="41">
        <v>13220647.800000001</v>
      </c>
      <c r="C14" s="41">
        <v>992736.92</v>
      </c>
      <c r="D14" s="41">
        <v>986838.28</v>
      </c>
      <c r="E14" s="44"/>
      <c r="F14" s="45"/>
      <c r="G14" s="44"/>
      <c r="H14" s="44"/>
      <c r="I14" s="44"/>
      <c r="J14" s="41"/>
      <c r="K14" s="41"/>
      <c r="L14" s="41"/>
      <c r="M14" s="41"/>
      <c r="N14" s="41"/>
      <c r="O14" s="39"/>
    </row>
    <row r="15" spans="1:17" x14ac:dyDescent="0.25">
      <c r="A15" s="37" t="s">
        <v>12</v>
      </c>
      <c r="B15" s="38">
        <f>+B16+B17+B18+B19+B20+B21+B22+B23+B24</f>
        <v>193434758.59999999</v>
      </c>
      <c r="C15" s="42">
        <f>+C16+C20+C21</f>
        <v>1076003.5699999998</v>
      </c>
      <c r="D15" s="39">
        <v>1067917.24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7" x14ac:dyDescent="0.25">
      <c r="A16" s="43" t="s">
        <v>13</v>
      </c>
      <c r="B16" s="41">
        <v>6085500</v>
      </c>
      <c r="C16" s="41">
        <v>396010.79</v>
      </c>
      <c r="D16" s="41">
        <v>408332.82</v>
      </c>
      <c r="E16" s="44"/>
      <c r="F16" s="44"/>
      <c r="G16" s="44"/>
      <c r="H16" s="44"/>
      <c r="I16" s="41"/>
      <c r="J16" s="41"/>
      <c r="K16" s="41"/>
      <c r="L16" s="41"/>
      <c r="M16" s="41"/>
      <c r="N16" s="41"/>
      <c r="O16" s="39"/>
    </row>
    <row r="17" spans="1:16" s="50" customFormat="1" ht="30" x14ac:dyDescent="0.25">
      <c r="A17" s="43" t="s">
        <v>14</v>
      </c>
      <c r="B17" s="41">
        <v>159207700.59999999</v>
      </c>
      <c r="C17" s="47"/>
      <c r="D17" s="41">
        <v>30895.94</v>
      </c>
      <c r="E17" s="47"/>
      <c r="F17" s="47"/>
      <c r="G17" s="47"/>
      <c r="H17" s="47"/>
      <c r="I17" s="47"/>
      <c r="J17" s="41"/>
      <c r="K17" s="41"/>
      <c r="L17" s="41"/>
      <c r="M17" s="41"/>
      <c r="N17" s="41"/>
      <c r="O17" s="48"/>
      <c r="P17" s="49"/>
    </row>
    <row r="18" spans="1:16" x14ac:dyDescent="0.25">
      <c r="A18" s="43" t="s">
        <v>15</v>
      </c>
      <c r="B18" s="41">
        <v>2700000</v>
      </c>
      <c r="C18" s="39"/>
      <c r="D18" s="39"/>
      <c r="E18" s="45"/>
      <c r="F18" s="39"/>
      <c r="G18" s="44"/>
      <c r="H18" s="44"/>
      <c r="I18" s="44"/>
      <c r="J18" s="41"/>
      <c r="K18" s="41"/>
      <c r="L18" s="41"/>
      <c r="M18" s="51"/>
      <c r="N18" s="41"/>
      <c r="O18" s="39"/>
      <c r="P18" s="52"/>
    </row>
    <row r="19" spans="1:16" ht="30.75" customHeight="1" x14ac:dyDescent="0.25">
      <c r="A19" s="43" t="s">
        <v>16</v>
      </c>
      <c r="B19" s="41">
        <v>450000</v>
      </c>
      <c r="C19" s="39"/>
      <c r="D19" s="39"/>
      <c r="E19" s="44"/>
      <c r="F19" s="45"/>
      <c r="G19" s="44"/>
      <c r="H19" s="44"/>
      <c r="I19" s="44"/>
      <c r="J19" s="39"/>
      <c r="K19" s="39"/>
      <c r="L19" s="41"/>
      <c r="M19" s="51"/>
      <c r="N19" s="41"/>
      <c r="O19" s="39"/>
      <c r="P19" s="40"/>
    </row>
    <row r="20" spans="1:16" x14ac:dyDescent="0.25">
      <c r="A20" s="43" t="s">
        <v>17</v>
      </c>
      <c r="B20" s="41">
        <v>6535241</v>
      </c>
      <c r="C20" s="41">
        <v>364674.15</v>
      </c>
      <c r="D20" s="41">
        <v>59000</v>
      </c>
      <c r="E20" s="44"/>
      <c r="F20" s="45"/>
      <c r="G20" s="44"/>
      <c r="H20" s="44"/>
      <c r="I20" s="44"/>
      <c r="J20" s="41"/>
      <c r="K20" s="44"/>
      <c r="L20" s="41"/>
      <c r="M20" s="41"/>
      <c r="N20" s="41"/>
      <c r="O20" s="39"/>
    </row>
    <row r="21" spans="1:16" x14ac:dyDescent="0.25">
      <c r="A21" s="43" t="s">
        <v>18</v>
      </c>
      <c r="B21" s="41">
        <v>5840396</v>
      </c>
      <c r="C21" s="41">
        <v>315318.63</v>
      </c>
      <c r="D21" s="41">
        <v>308481.78000000003</v>
      </c>
      <c r="E21" s="44"/>
      <c r="F21" s="45"/>
      <c r="G21" s="44"/>
      <c r="H21" s="44"/>
      <c r="I21" s="44"/>
      <c r="J21" s="41"/>
      <c r="K21" s="41"/>
      <c r="L21" s="41"/>
      <c r="M21" s="41"/>
      <c r="N21" s="41"/>
      <c r="O21" s="39"/>
      <c r="P21" s="53"/>
    </row>
    <row r="22" spans="1:16" ht="60" x14ac:dyDescent="0.25">
      <c r="A22" s="43" t="s">
        <v>19</v>
      </c>
      <c r="B22" s="41">
        <v>4012000</v>
      </c>
      <c r="C22" s="39"/>
      <c r="D22" s="41">
        <v>94472.7</v>
      </c>
      <c r="E22" s="44"/>
      <c r="F22" s="45"/>
      <c r="G22" s="44"/>
      <c r="H22" s="44"/>
      <c r="I22" s="44"/>
      <c r="J22" s="41"/>
      <c r="K22" s="41"/>
      <c r="L22" s="41"/>
      <c r="M22" s="41"/>
      <c r="N22" s="41"/>
      <c r="O22" s="39"/>
    </row>
    <row r="23" spans="1:16" ht="40.5" customHeight="1" x14ac:dyDescent="0.25">
      <c r="A23" s="43" t="s">
        <v>20</v>
      </c>
      <c r="B23" s="41">
        <v>1326304</v>
      </c>
      <c r="C23" s="54"/>
      <c r="D23" s="44"/>
      <c r="E23" s="44"/>
      <c r="F23" s="45"/>
      <c r="G23" s="44"/>
      <c r="H23" s="44"/>
      <c r="I23" s="44"/>
      <c r="J23" s="41"/>
      <c r="K23" s="41"/>
      <c r="L23" s="41"/>
      <c r="M23" s="41"/>
      <c r="N23" s="41"/>
      <c r="O23" s="39"/>
    </row>
    <row r="24" spans="1:16" ht="30" x14ac:dyDescent="0.25">
      <c r="A24" s="43" t="s">
        <v>21</v>
      </c>
      <c r="B24" s="41">
        <v>7277617</v>
      </c>
      <c r="C24" s="54"/>
      <c r="D24" s="41">
        <v>166734</v>
      </c>
      <c r="E24" s="44"/>
      <c r="F24" s="45"/>
      <c r="G24" s="44"/>
      <c r="H24" s="44"/>
      <c r="I24" s="44"/>
      <c r="J24" s="41"/>
      <c r="K24" s="41"/>
      <c r="L24" s="41"/>
      <c r="M24" s="41"/>
      <c r="N24" s="41"/>
      <c r="O24" s="39"/>
    </row>
    <row r="25" spans="1:16" x14ac:dyDescent="0.25">
      <c r="A25" s="37" t="s">
        <v>22</v>
      </c>
      <c r="B25" s="38">
        <f>+B26+B27+B28+B29+B30+B31+B32+B34</f>
        <v>29727136</v>
      </c>
      <c r="C25" s="55"/>
      <c r="D25" s="39">
        <v>77633.37</v>
      </c>
      <c r="E25" s="39"/>
      <c r="F25" s="56"/>
      <c r="G25" s="39"/>
      <c r="H25" s="57"/>
      <c r="I25" s="39"/>
      <c r="J25" s="39"/>
      <c r="K25" s="42"/>
      <c r="L25" s="39"/>
      <c r="M25" s="39"/>
      <c r="N25" s="39"/>
      <c r="O25" s="39"/>
    </row>
    <row r="26" spans="1:16" ht="30" x14ac:dyDescent="0.25">
      <c r="A26" s="43" t="s">
        <v>23</v>
      </c>
      <c r="B26" s="41">
        <v>455808</v>
      </c>
      <c r="C26" s="55"/>
      <c r="D26" s="41">
        <v>4260</v>
      </c>
      <c r="E26" s="45"/>
      <c r="F26" s="45"/>
      <c r="G26" s="44"/>
      <c r="H26" s="44"/>
      <c r="I26" s="44"/>
      <c r="J26" s="41"/>
      <c r="K26" s="41"/>
      <c r="L26" s="41"/>
      <c r="M26" s="39"/>
      <c r="N26" s="41"/>
      <c r="O26" s="39"/>
    </row>
    <row r="27" spans="1:16" x14ac:dyDescent="0.25">
      <c r="A27" s="43" t="s">
        <v>24</v>
      </c>
      <c r="B27" s="41">
        <v>468372</v>
      </c>
      <c r="C27" s="55"/>
      <c r="D27" s="39"/>
      <c r="E27" s="39"/>
      <c r="F27" s="58"/>
      <c r="G27" s="44"/>
      <c r="H27" s="44"/>
      <c r="I27" s="44"/>
      <c r="J27" s="39"/>
      <c r="K27" s="41"/>
      <c r="L27" s="39"/>
      <c r="M27" s="39"/>
      <c r="N27" s="39"/>
      <c r="O27" s="39"/>
    </row>
    <row r="28" spans="1:16" ht="30" x14ac:dyDescent="0.25">
      <c r="A28" s="43" t="s">
        <v>25</v>
      </c>
      <c r="B28" s="41">
        <v>251102</v>
      </c>
      <c r="C28" s="55"/>
      <c r="D28" s="39"/>
      <c r="E28" s="45"/>
      <c r="F28" s="44"/>
      <c r="G28" s="44"/>
      <c r="H28" s="44"/>
      <c r="I28" s="44"/>
      <c r="J28" s="39"/>
      <c r="K28" s="41"/>
      <c r="L28" s="41"/>
      <c r="M28" s="39"/>
      <c r="N28" s="41"/>
      <c r="O28" s="39"/>
    </row>
    <row r="29" spans="1:16" ht="30.75" customHeight="1" x14ac:dyDescent="0.25">
      <c r="A29" s="43" t="s">
        <v>26</v>
      </c>
      <c r="B29" s="41">
        <v>12000</v>
      </c>
      <c r="C29" s="55"/>
      <c r="D29" s="39"/>
      <c r="E29" s="39"/>
      <c r="F29" s="39"/>
      <c r="G29" s="44"/>
      <c r="H29" s="44"/>
      <c r="I29" s="44"/>
      <c r="J29" s="39"/>
      <c r="K29" s="41"/>
      <c r="L29" s="39"/>
      <c r="M29" s="39"/>
      <c r="N29" s="39"/>
      <c r="O29" s="39"/>
    </row>
    <row r="30" spans="1:16" ht="30" x14ac:dyDescent="0.25">
      <c r="A30" s="43" t="s">
        <v>27</v>
      </c>
      <c r="B30" s="41">
        <v>540000</v>
      </c>
      <c r="C30" s="55"/>
      <c r="D30" s="41">
        <v>45025.87</v>
      </c>
      <c r="E30" s="45"/>
      <c r="F30" s="39"/>
      <c r="G30" s="44"/>
      <c r="H30" s="59"/>
      <c r="I30" s="44"/>
      <c r="J30" s="39"/>
      <c r="K30" s="39"/>
      <c r="L30" s="39"/>
      <c r="M30" s="41"/>
      <c r="N30" s="39"/>
      <c r="O30" s="39"/>
    </row>
    <row r="31" spans="1:16" ht="30" x14ac:dyDescent="0.25">
      <c r="A31" s="43" t="s">
        <v>28</v>
      </c>
      <c r="B31" s="41">
        <v>3040</v>
      </c>
      <c r="C31" s="55"/>
      <c r="D31" s="39"/>
      <c r="E31" s="39"/>
      <c r="F31" s="39"/>
      <c r="G31" s="44"/>
      <c r="H31" s="44"/>
      <c r="I31" s="44"/>
      <c r="J31" s="39"/>
      <c r="K31" s="41"/>
      <c r="L31" s="39"/>
      <c r="M31" s="44"/>
      <c r="N31" s="39"/>
      <c r="O31" s="39"/>
    </row>
    <row r="32" spans="1:16" ht="43.5" customHeight="1" x14ac:dyDescent="0.25">
      <c r="A32" s="43" t="s">
        <v>29</v>
      </c>
      <c r="B32" s="41">
        <v>6274320</v>
      </c>
      <c r="C32" s="55"/>
      <c r="D32" s="41">
        <v>20323.5</v>
      </c>
      <c r="E32" s="45"/>
      <c r="F32" s="39"/>
      <c r="G32" s="44"/>
      <c r="H32" s="44"/>
      <c r="I32" s="44"/>
      <c r="J32" s="41"/>
      <c r="K32" s="41"/>
      <c r="L32" s="41"/>
      <c r="M32" s="41"/>
      <c r="N32" s="41"/>
      <c r="O32" s="39"/>
    </row>
    <row r="33" spans="1:15" ht="56.25" customHeight="1" x14ac:dyDescent="0.25">
      <c r="A33" s="43" t="s">
        <v>30</v>
      </c>
      <c r="B33" s="60"/>
      <c r="C33" s="55"/>
      <c r="D33" s="39"/>
      <c r="E33" s="39"/>
      <c r="F33" s="39"/>
      <c r="G33" s="39"/>
      <c r="H33" s="44"/>
      <c r="I33" s="44"/>
      <c r="J33" s="39"/>
      <c r="K33" s="39"/>
      <c r="L33" s="39"/>
      <c r="M33" s="44"/>
      <c r="N33" s="39"/>
      <c r="O33" s="39"/>
    </row>
    <row r="34" spans="1:15" ht="30.75" customHeight="1" x14ac:dyDescent="0.25">
      <c r="A34" s="43" t="s">
        <v>31</v>
      </c>
      <c r="B34" s="41">
        <v>21722494</v>
      </c>
      <c r="C34" s="55"/>
      <c r="D34" s="41">
        <v>8024</v>
      </c>
      <c r="E34" s="45"/>
      <c r="F34" s="44"/>
      <c r="G34" s="45"/>
      <c r="H34" s="44"/>
      <c r="I34" s="44"/>
      <c r="J34" s="41"/>
      <c r="K34" s="41"/>
      <c r="L34" s="41"/>
      <c r="M34" s="41"/>
      <c r="N34" s="41"/>
      <c r="O34" s="39"/>
    </row>
    <row r="35" spans="1:15" x14ac:dyDescent="0.25">
      <c r="A35" s="37" t="s">
        <v>32</v>
      </c>
      <c r="B35" s="38"/>
      <c r="C35" s="55"/>
      <c r="D35" s="39"/>
      <c r="E35" s="39"/>
      <c r="F35" s="39"/>
      <c r="G35" s="39"/>
      <c r="H35" s="39"/>
      <c r="I35" s="39"/>
      <c r="J35" s="39"/>
      <c r="K35" s="39"/>
      <c r="L35" s="39"/>
      <c r="M35" s="44"/>
      <c r="N35" s="39"/>
      <c r="O35" s="39"/>
    </row>
    <row r="36" spans="1:15" ht="30" x14ac:dyDescent="0.25">
      <c r="A36" s="43" t="s">
        <v>33</v>
      </c>
      <c r="B36" s="46"/>
      <c r="C36" s="55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5" ht="45" x14ac:dyDescent="0.25">
      <c r="A37" s="43" t="s">
        <v>34</v>
      </c>
      <c r="B37" s="46"/>
      <c r="C37" s="5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45" x14ac:dyDescent="0.25">
      <c r="A38" s="43" t="s">
        <v>35</v>
      </c>
      <c r="B38" s="46"/>
      <c r="C38" s="55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5" ht="45" x14ac:dyDescent="0.25">
      <c r="A39" s="43" t="s">
        <v>36</v>
      </c>
      <c r="B39" s="46"/>
      <c r="C39" s="55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45" x14ac:dyDescent="0.25">
      <c r="A40" s="43" t="s">
        <v>37</v>
      </c>
      <c r="B40" s="46"/>
      <c r="C40" s="55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ht="30" x14ac:dyDescent="0.25">
      <c r="A41" s="43" t="s">
        <v>38</v>
      </c>
      <c r="B41" s="46"/>
      <c r="C41" s="55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ht="45" x14ac:dyDescent="0.25">
      <c r="A42" s="43" t="s">
        <v>39</v>
      </c>
      <c r="B42" s="46"/>
      <c r="C42" s="55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5" x14ac:dyDescent="0.25">
      <c r="A43" s="37" t="s">
        <v>40</v>
      </c>
      <c r="B43" s="38"/>
      <c r="C43" s="55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5" ht="30" x14ac:dyDescent="0.25">
      <c r="A44" s="43" t="s">
        <v>41</v>
      </c>
      <c r="B44" s="46"/>
      <c r="C44" s="55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15" ht="45" x14ac:dyDescent="0.25">
      <c r="A45" s="43" t="s">
        <v>42</v>
      </c>
      <c r="B45" s="46"/>
      <c r="C45" s="55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15" ht="45" x14ac:dyDescent="0.25">
      <c r="A46" s="43" t="s">
        <v>43</v>
      </c>
      <c r="B46" s="46"/>
      <c r="C46" s="55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 ht="45" x14ac:dyDescent="0.25">
      <c r="A47" s="43" t="s">
        <v>44</v>
      </c>
      <c r="B47" s="46"/>
      <c r="C47" s="55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15" ht="45" x14ac:dyDescent="0.25">
      <c r="A48" s="43" t="s">
        <v>45</v>
      </c>
      <c r="B48" s="46"/>
      <c r="C48" s="55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 ht="30" x14ac:dyDescent="0.25">
      <c r="A49" s="43" t="s">
        <v>46</v>
      </c>
      <c r="B49" s="46"/>
      <c r="C49" s="55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 ht="42" customHeight="1" x14ac:dyDescent="0.25">
      <c r="A50" s="43" t="s">
        <v>47</v>
      </c>
      <c r="B50" s="46"/>
      <c r="C50" s="55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 ht="30" x14ac:dyDescent="0.25">
      <c r="A51" s="37" t="s">
        <v>48</v>
      </c>
      <c r="B51" s="38">
        <f>+B52+B53+B54+B55+B56+B57</f>
        <v>14907099.4</v>
      </c>
      <c r="C51" s="55"/>
      <c r="D51" s="39"/>
      <c r="E51" s="39"/>
      <c r="F51" s="39"/>
      <c r="G51" s="39"/>
      <c r="H51" s="39"/>
      <c r="I51" s="39"/>
      <c r="J51" s="39"/>
      <c r="K51" s="39"/>
      <c r="L51" s="59"/>
      <c r="M51" s="39"/>
      <c r="N51" s="39"/>
      <c r="O51" s="39"/>
    </row>
    <row r="52" spans="1:15" x14ac:dyDescent="0.25">
      <c r="A52" s="61" t="s">
        <v>49</v>
      </c>
      <c r="B52" s="41">
        <v>1980800</v>
      </c>
      <c r="C52" s="55"/>
      <c r="D52" s="39"/>
      <c r="E52" s="39"/>
      <c r="F52" s="39"/>
      <c r="G52" s="44"/>
      <c r="H52" s="44"/>
      <c r="I52" s="44"/>
      <c r="J52" s="41"/>
      <c r="K52" s="41"/>
      <c r="L52" s="59"/>
      <c r="M52" s="41"/>
      <c r="N52" s="39"/>
      <c r="O52" s="39"/>
    </row>
    <row r="53" spans="1:15" ht="47.25" x14ac:dyDescent="0.25">
      <c r="A53" s="61" t="s">
        <v>85</v>
      </c>
      <c r="B53" s="41">
        <v>803000</v>
      </c>
      <c r="C53" s="55"/>
      <c r="D53" s="39"/>
      <c r="E53" s="39"/>
      <c r="F53" s="39"/>
      <c r="G53" s="44"/>
      <c r="H53" s="44"/>
      <c r="I53" s="44"/>
      <c r="J53" s="39"/>
      <c r="K53" s="41"/>
      <c r="L53" s="59"/>
      <c r="M53" s="44"/>
      <c r="N53" s="39"/>
      <c r="O53" s="39"/>
    </row>
    <row r="54" spans="1:15" ht="31.5" x14ac:dyDescent="0.25">
      <c r="A54" s="61" t="s">
        <v>50</v>
      </c>
      <c r="B54" s="41">
        <v>16000</v>
      </c>
      <c r="C54" s="55"/>
      <c r="D54" s="39"/>
      <c r="E54" s="39"/>
      <c r="F54" s="39"/>
      <c r="G54" s="39"/>
      <c r="H54" s="44"/>
      <c r="I54" s="44"/>
      <c r="J54" s="39"/>
      <c r="K54" s="39"/>
      <c r="L54" s="59"/>
      <c r="M54" s="44"/>
      <c r="N54" s="39"/>
      <c r="O54" s="39"/>
    </row>
    <row r="55" spans="1:15" ht="47.25" x14ac:dyDescent="0.25">
      <c r="A55" s="61" t="s">
        <v>51</v>
      </c>
      <c r="B55" s="41">
        <v>11877299.4</v>
      </c>
      <c r="C55" s="55"/>
      <c r="D55" s="39"/>
      <c r="E55" s="39"/>
      <c r="F55" s="39"/>
      <c r="G55" s="39"/>
      <c r="H55" s="44"/>
      <c r="I55" s="44"/>
      <c r="J55" s="39"/>
      <c r="K55" s="39"/>
      <c r="L55" s="59"/>
      <c r="M55" s="44"/>
      <c r="N55" s="39"/>
      <c r="O55" s="39"/>
    </row>
    <row r="56" spans="1:15" ht="31.5" x14ac:dyDescent="0.25">
      <c r="A56" s="62" t="s">
        <v>52</v>
      </c>
      <c r="B56" s="41">
        <v>185000</v>
      </c>
      <c r="C56" s="55"/>
      <c r="D56" s="58"/>
      <c r="E56" s="45"/>
      <c r="F56" s="39"/>
      <c r="G56" s="45"/>
      <c r="H56" s="44"/>
      <c r="I56" s="44"/>
      <c r="J56" s="39"/>
      <c r="K56" s="39"/>
      <c r="L56" s="59"/>
      <c r="M56" s="41"/>
      <c r="N56" s="41"/>
      <c r="O56" s="39"/>
    </row>
    <row r="57" spans="1:15" ht="31.5" x14ac:dyDescent="0.25">
      <c r="A57" s="62" t="s">
        <v>53</v>
      </c>
      <c r="B57" s="41">
        <v>45000</v>
      </c>
      <c r="C57" s="55"/>
      <c r="D57" s="39"/>
      <c r="E57" s="39"/>
      <c r="F57" s="44"/>
      <c r="G57" s="39"/>
      <c r="H57" s="39"/>
      <c r="I57" s="39"/>
      <c r="J57" s="39"/>
      <c r="K57" s="41"/>
      <c r="L57" s="44"/>
      <c r="M57" s="39"/>
      <c r="N57" s="39"/>
      <c r="O57" s="39"/>
    </row>
    <row r="58" spans="1:15" ht="31.5" x14ac:dyDescent="0.25">
      <c r="A58" s="62" t="s">
        <v>54</v>
      </c>
      <c r="B58" s="39"/>
      <c r="C58" s="55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 x14ac:dyDescent="0.25">
      <c r="A59" s="62" t="s">
        <v>55</v>
      </c>
      <c r="B59" s="39"/>
      <c r="C59" s="55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 ht="45" x14ac:dyDescent="0.25">
      <c r="A60" s="43" t="s">
        <v>56</v>
      </c>
      <c r="B60" s="46"/>
      <c r="C60" s="55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 x14ac:dyDescent="0.25">
      <c r="A61" s="37" t="s">
        <v>57</v>
      </c>
      <c r="B61" s="38"/>
      <c r="C61" s="55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 x14ac:dyDescent="0.25">
      <c r="A62" s="43" t="s">
        <v>58</v>
      </c>
      <c r="B62" s="46"/>
      <c r="C62" s="55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 x14ac:dyDescent="0.25">
      <c r="A63" s="43" t="s">
        <v>59</v>
      </c>
      <c r="B63" s="46"/>
      <c r="C63" s="55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1:15" ht="30" x14ac:dyDescent="0.25">
      <c r="A64" s="43" t="s">
        <v>60</v>
      </c>
      <c r="B64" s="46"/>
      <c r="C64" s="55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ht="63.75" customHeight="1" x14ac:dyDescent="0.25">
      <c r="A65" s="43" t="s">
        <v>61</v>
      </c>
      <c r="B65" s="46"/>
      <c r="C65" s="55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</row>
    <row r="66" spans="1:15" ht="30" x14ac:dyDescent="0.25">
      <c r="A66" s="37" t="s">
        <v>62</v>
      </c>
      <c r="B66" s="38"/>
      <c r="C66" s="55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1:15" ht="35.25" customHeight="1" x14ac:dyDescent="0.25">
      <c r="A67" s="43" t="s">
        <v>63</v>
      </c>
      <c r="B67" s="46"/>
      <c r="C67" s="55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15" ht="40.5" customHeight="1" x14ac:dyDescent="0.25">
      <c r="A68" s="43" t="s">
        <v>64</v>
      </c>
      <c r="B68" s="46"/>
      <c r="C68" s="55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1:15" x14ac:dyDescent="0.25">
      <c r="A69" s="37" t="s">
        <v>65</v>
      </c>
      <c r="B69" s="38"/>
      <c r="C69" s="55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 ht="30" x14ac:dyDescent="0.25">
      <c r="A70" s="43" t="s">
        <v>66</v>
      </c>
      <c r="B70" s="46"/>
      <c r="C70" s="55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1:15" ht="30" x14ac:dyDescent="0.25">
      <c r="A71" s="43" t="s">
        <v>67</v>
      </c>
      <c r="B71" s="46"/>
      <c r="C71" s="55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1:15" ht="45" x14ac:dyDescent="0.25">
      <c r="A72" s="43" t="s">
        <v>68</v>
      </c>
      <c r="B72" s="46"/>
      <c r="C72" s="55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1:15" x14ac:dyDescent="0.25">
      <c r="A73" s="63" t="s">
        <v>69</v>
      </c>
      <c r="B73" s="64"/>
      <c r="C73" s="65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39"/>
    </row>
    <row r="74" spans="1:15" x14ac:dyDescent="0.25">
      <c r="A74" s="67"/>
      <c r="B74" s="68"/>
      <c r="C74" s="55"/>
      <c r="D74" s="39"/>
      <c r="E74" s="39"/>
      <c r="F74" s="39"/>
      <c r="G74" s="44"/>
      <c r="H74" s="44"/>
      <c r="I74" s="39"/>
      <c r="J74" s="39"/>
      <c r="K74" s="39"/>
      <c r="L74" s="39"/>
      <c r="M74" s="39"/>
      <c r="N74" s="39"/>
      <c r="O74" s="39"/>
    </row>
    <row r="75" spans="1:15" x14ac:dyDescent="0.25">
      <c r="A75" s="37" t="s">
        <v>70</v>
      </c>
      <c r="B75" s="38"/>
      <c r="C75" s="55"/>
      <c r="D75" s="39"/>
      <c r="E75" s="39"/>
      <c r="F75" s="39"/>
      <c r="G75" s="44"/>
      <c r="H75" s="44"/>
      <c r="I75" s="39"/>
      <c r="J75" s="39"/>
      <c r="K75" s="39"/>
      <c r="L75" s="39"/>
      <c r="M75" s="39"/>
      <c r="N75" s="39"/>
      <c r="O75" s="39"/>
    </row>
    <row r="76" spans="1:15" ht="30" x14ac:dyDescent="0.25">
      <c r="A76" s="37" t="s">
        <v>71</v>
      </c>
      <c r="B76" s="38"/>
      <c r="C76" s="55"/>
      <c r="D76" s="39"/>
      <c r="E76" s="39"/>
      <c r="F76" s="39"/>
      <c r="G76" s="44"/>
      <c r="H76" s="44"/>
      <c r="I76" s="39"/>
      <c r="J76" s="39"/>
      <c r="K76" s="39"/>
      <c r="L76" s="39"/>
      <c r="M76" s="39"/>
      <c r="N76" s="39"/>
      <c r="O76" s="39"/>
    </row>
    <row r="77" spans="1:15" ht="30" x14ac:dyDescent="0.25">
      <c r="A77" s="43" t="s">
        <v>72</v>
      </c>
      <c r="B77" s="46"/>
      <c r="C77" s="55"/>
      <c r="D77" s="39"/>
      <c r="E77" s="39"/>
      <c r="F77" s="39"/>
      <c r="G77" s="44"/>
      <c r="H77" s="44"/>
      <c r="I77" s="39"/>
      <c r="J77" s="39"/>
      <c r="K77" s="39"/>
      <c r="L77" s="39"/>
      <c r="M77" s="39"/>
      <c r="N77" s="39"/>
      <c r="O77" s="39"/>
    </row>
    <row r="78" spans="1:15" ht="30" x14ac:dyDescent="0.25">
      <c r="A78" s="43" t="s">
        <v>73</v>
      </c>
      <c r="B78" s="46"/>
      <c r="C78" s="55"/>
      <c r="D78" s="39"/>
      <c r="E78" s="39"/>
      <c r="F78" s="39"/>
      <c r="G78" s="44"/>
      <c r="H78" s="44"/>
      <c r="I78" s="39"/>
      <c r="J78" s="39"/>
      <c r="K78" s="39"/>
      <c r="L78" s="39"/>
      <c r="M78" s="39"/>
      <c r="N78" s="39"/>
      <c r="O78" s="39"/>
    </row>
    <row r="79" spans="1:15" x14ac:dyDescent="0.25">
      <c r="A79" s="37" t="s">
        <v>74</v>
      </c>
      <c r="B79" s="38"/>
      <c r="C79" s="55"/>
      <c r="D79" s="39"/>
      <c r="E79" s="39"/>
      <c r="F79" s="39"/>
      <c r="G79" s="44"/>
      <c r="H79" s="44"/>
      <c r="I79" s="39"/>
      <c r="J79" s="39"/>
      <c r="K79" s="39"/>
      <c r="L79" s="39"/>
      <c r="M79" s="39"/>
      <c r="N79" s="39"/>
      <c r="O79" s="39"/>
    </row>
    <row r="80" spans="1:15" ht="30" x14ac:dyDescent="0.25">
      <c r="A80" s="43" t="s">
        <v>75</v>
      </c>
      <c r="B80" s="46"/>
      <c r="C80" s="55"/>
      <c r="D80" s="39"/>
      <c r="E80" s="39"/>
      <c r="F80" s="39"/>
      <c r="G80" s="44"/>
      <c r="H80" s="44"/>
      <c r="I80" s="39"/>
      <c r="J80" s="39"/>
      <c r="K80" s="39"/>
      <c r="L80" s="39"/>
      <c r="M80" s="39"/>
      <c r="N80" s="39"/>
      <c r="O80" s="39"/>
    </row>
    <row r="81" spans="1:15" ht="30" x14ac:dyDescent="0.25">
      <c r="A81" s="43" t="s">
        <v>76</v>
      </c>
      <c r="B81" s="46"/>
      <c r="C81" s="55"/>
      <c r="D81" s="39"/>
      <c r="E81" s="39"/>
      <c r="F81" s="39"/>
      <c r="G81" s="44"/>
      <c r="H81" s="44"/>
      <c r="I81" s="39"/>
      <c r="J81" s="39"/>
      <c r="K81" s="39"/>
      <c r="L81" s="39"/>
      <c r="M81" s="39"/>
      <c r="N81" s="39"/>
      <c r="O81" s="39"/>
    </row>
    <row r="82" spans="1:15" ht="30" x14ac:dyDescent="0.25">
      <c r="A82" s="37" t="s">
        <v>77</v>
      </c>
      <c r="B82" s="38"/>
      <c r="C82" s="55"/>
      <c r="D82" s="39"/>
      <c r="E82" s="39"/>
      <c r="F82" s="39"/>
      <c r="G82" s="44"/>
      <c r="H82" s="44"/>
      <c r="I82" s="39"/>
      <c r="J82" s="39"/>
      <c r="K82" s="39"/>
      <c r="L82" s="39"/>
      <c r="M82" s="39"/>
      <c r="N82" s="39"/>
      <c r="O82" s="39"/>
    </row>
    <row r="83" spans="1:15" ht="22.5" customHeight="1" x14ac:dyDescent="0.25">
      <c r="A83" s="43" t="s">
        <v>78</v>
      </c>
      <c r="B83" s="46"/>
      <c r="C83" s="55"/>
      <c r="D83" s="39"/>
      <c r="E83" s="39"/>
      <c r="F83" s="39"/>
      <c r="G83" s="39"/>
      <c r="H83" s="44"/>
      <c r="I83" s="39"/>
      <c r="J83" s="39"/>
      <c r="K83" s="39"/>
      <c r="L83" s="39"/>
      <c r="M83" s="39"/>
      <c r="N83" s="39"/>
      <c r="O83" s="39"/>
    </row>
    <row r="84" spans="1:15" hidden="1" x14ac:dyDescent="0.25">
      <c r="A84" s="69" t="s">
        <v>79</v>
      </c>
      <c r="B84" s="64"/>
      <c r="C84" s="70">
        <v>0</v>
      </c>
      <c r="D84" s="71" t="s">
        <v>108</v>
      </c>
      <c r="E84" s="72" t="s">
        <v>108</v>
      </c>
      <c r="F84" s="73" t="s">
        <v>108</v>
      </c>
      <c r="G84" s="73" t="s">
        <v>108</v>
      </c>
      <c r="H84" s="73" t="s">
        <v>108</v>
      </c>
      <c r="I84" s="72" t="s">
        <v>108</v>
      </c>
      <c r="J84" s="72" t="s">
        <v>108</v>
      </c>
      <c r="K84" s="72" t="s">
        <v>108</v>
      </c>
      <c r="L84" s="72" t="s">
        <v>108</v>
      </c>
      <c r="M84" s="72" t="s">
        <v>108</v>
      </c>
      <c r="N84" s="72" t="s">
        <v>108</v>
      </c>
      <c r="O84" s="72">
        <f>SUM(C84:N84)</f>
        <v>0</v>
      </c>
    </row>
    <row r="85" spans="1:15" hidden="1" x14ac:dyDescent="0.25">
      <c r="A85" s="74"/>
      <c r="B85" s="75"/>
      <c r="C85" s="70">
        <v>0</v>
      </c>
      <c r="D85" s="76" t="s">
        <v>108</v>
      </c>
      <c r="E85" s="77" t="s">
        <v>108</v>
      </c>
      <c r="F85" s="78" t="s">
        <v>108</v>
      </c>
      <c r="G85" s="77" t="s">
        <v>108</v>
      </c>
      <c r="H85" s="79" t="s">
        <v>108</v>
      </c>
      <c r="I85" s="77" t="s">
        <v>108</v>
      </c>
      <c r="J85" s="80" t="s">
        <v>108</v>
      </c>
      <c r="K85" s="77" t="s">
        <v>108</v>
      </c>
      <c r="L85" s="77" t="s">
        <v>108</v>
      </c>
      <c r="M85" s="77" t="s">
        <v>108</v>
      </c>
      <c r="N85" s="77" t="s">
        <v>108</v>
      </c>
      <c r="O85" s="80">
        <f>SUM(C85:N85)</f>
        <v>0</v>
      </c>
    </row>
    <row r="86" spans="1:15" ht="30" hidden="1" x14ac:dyDescent="0.25">
      <c r="A86" s="81" t="s">
        <v>80</v>
      </c>
      <c r="B86" s="82"/>
      <c r="C86" s="83">
        <f>C8</f>
        <v>9125740.4900000002</v>
      </c>
      <c r="D86" s="83">
        <v>18807970.220000003</v>
      </c>
      <c r="E86" s="83">
        <f t="shared" ref="E86:I86" si="0">SUM(E9:E85)</f>
        <v>0</v>
      </c>
      <c r="F86" s="83">
        <f t="shared" si="0"/>
        <v>0</v>
      </c>
      <c r="G86" s="83">
        <f t="shared" si="0"/>
        <v>0</v>
      </c>
      <c r="H86" s="83">
        <f t="shared" si="0"/>
        <v>0</v>
      </c>
      <c r="I86" s="83">
        <f t="shared" si="0"/>
        <v>0</v>
      </c>
      <c r="J86" s="83">
        <f>SUM(J9:J85)</f>
        <v>0</v>
      </c>
      <c r="K86" s="83">
        <f>SUM(K9:K85)</f>
        <v>0</v>
      </c>
      <c r="L86" s="83">
        <f>SUM(L9:L85)</f>
        <v>0</v>
      </c>
      <c r="M86" s="83">
        <f>SUM(M9:M85)</f>
        <v>0</v>
      </c>
      <c r="N86" s="84" t="s">
        <v>108</v>
      </c>
      <c r="O86" s="85">
        <f>C86+D86+E86+F86+G86+H86+I86+J86+K86</f>
        <v>27933710.710000001</v>
      </c>
    </row>
    <row r="87" spans="1:15" x14ac:dyDescent="0.25">
      <c r="A87" s="86" t="s">
        <v>109</v>
      </c>
      <c r="B87" s="87"/>
      <c r="C87"/>
      <c r="D87"/>
      <c r="E87"/>
      <c r="F87"/>
      <c r="G87"/>
      <c r="H87"/>
      <c r="I87"/>
      <c r="J87"/>
      <c r="K87"/>
    </row>
    <row r="88" spans="1:15" x14ac:dyDescent="0.25">
      <c r="A88" t="s">
        <v>110</v>
      </c>
      <c r="B88" s="75"/>
      <c r="C88"/>
      <c r="D88"/>
      <c r="E88"/>
      <c r="F88"/>
      <c r="G88"/>
      <c r="H88"/>
      <c r="I88"/>
      <c r="J88"/>
      <c r="K88"/>
    </row>
    <row r="89" spans="1:15" x14ac:dyDescent="0.25">
      <c r="A89" t="s">
        <v>111</v>
      </c>
      <c r="B89" s="88"/>
      <c r="C89"/>
      <c r="D89"/>
      <c r="E89"/>
      <c r="F89"/>
      <c r="G89"/>
      <c r="H89"/>
      <c r="I89"/>
      <c r="J89"/>
      <c r="K89"/>
    </row>
    <row r="90" spans="1:15" x14ac:dyDescent="0.25">
      <c r="A90" t="s">
        <v>112</v>
      </c>
      <c r="B90" s="88"/>
      <c r="C90"/>
      <c r="D90"/>
      <c r="E90"/>
      <c r="F90"/>
      <c r="G90"/>
      <c r="H90"/>
      <c r="I90"/>
      <c r="J90"/>
      <c r="K90"/>
    </row>
    <row r="91" spans="1:15" x14ac:dyDescent="0.25">
      <c r="A91" t="s">
        <v>113</v>
      </c>
      <c r="B91" s="88"/>
      <c r="C91"/>
      <c r="D91"/>
      <c r="E91"/>
      <c r="F91"/>
      <c r="G91"/>
      <c r="H91"/>
      <c r="I91"/>
      <c r="J91"/>
      <c r="K91"/>
    </row>
    <row r="92" spans="1:15" x14ac:dyDescent="0.25">
      <c r="A92" t="s">
        <v>114</v>
      </c>
      <c r="B92" s="88"/>
      <c r="C92"/>
      <c r="D92"/>
      <c r="E92"/>
      <c r="F92"/>
      <c r="G92"/>
      <c r="H92"/>
      <c r="I92"/>
      <c r="J92"/>
      <c r="K92"/>
    </row>
    <row r="93" spans="1:15" x14ac:dyDescent="0.25">
      <c r="A93" t="s">
        <v>115</v>
      </c>
      <c r="B93" s="88"/>
      <c r="C93"/>
      <c r="D93"/>
      <c r="E93"/>
      <c r="F93"/>
      <c r="G93"/>
      <c r="H93"/>
      <c r="I93"/>
      <c r="J93"/>
      <c r="K93"/>
    </row>
    <row r="94" spans="1:15" x14ac:dyDescent="0.25">
      <c r="A94"/>
      <c r="B94" s="88"/>
      <c r="C94"/>
      <c r="D94"/>
      <c r="E94"/>
      <c r="F94"/>
      <c r="G94"/>
      <c r="H94"/>
      <c r="I94"/>
      <c r="J94"/>
      <c r="K94"/>
    </row>
    <row r="95" spans="1:15" x14ac:dyDescent="0.25">
      <c r="A95"/>
      <c r="B95" s="88"/>
      <c r="C95"/>
      <c r="D95"/>
      <c r="E95"/>
      <c r="F95"/>
      <c r="G95"/>
      <c r="H95"/>
      <c r="I95"/>
      <c r="J95"/>
      <c r="K95"/>
    </row>
    <row r="97" spans="1:12" x14ac:dyDescent="0.25">
      <c r="A97" s="89" t="s">
        <v>116</v>
      </c>
      <c r="B97" s="90"/>
      <c r="I97" s="91"/>
      <c r="K97" s="52"/>
    </row>
    <row r="98" spans="1:12" x14ac:dyDescent="0.25">
      <c r="A98" s="31" t="s">
        <v>117</v>
      </c>
      <c r="K98" s="40"/>
      <c r="L98" s="52"/>
    </row>
    <row r="103" spans="1:12" x14ac:dyDescent="0.25">
      <c r="K103" s="52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2024-03-05T20:07:11Z</cp:lastPrinted>
  <dcterms:created xsi:type="dcterms:W3CDTF">2022-03-14T19:01:08Z</dcterms:created>
  <dcterms:modified xsi:type="dcterms:W3CDTF">2024-03-06T14:35:12Z</dcterms:modified>
  <cp:category/>
  <cp:contentStatus/>
</cp:coreProperties>
</file>