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emmanuelherguedas_prensadelpresidente_gob_do/Documents/Escritorio/Formulacion EMMA/Informe Meta Fisica/2023/Informe anual/"/>
    </mc:Choice>
  </mc:AlternateContent>
  <xr:revisionPtr revIDLastSave="73" documentId="8_{E0F2A627-DD0B-4C0C-BE86-CDCBDB3960FC}" xr6:coauthVersionLast="47" xr6:coauthVersionMax="47" xr10:uidLastSave="{DB55A674-656B-4855-A6AC-81E45B5A1BF4}"/>
  <bookViews>
    <workbookView xWindow="-120" yWindow="-120" windowWidth="20730" windowHeight="11040" xr2:uid="{00000000-000D-0000-FFFF-FFFF00000000}"/>
  </bookViews>
  <sheets>
    <sheet name="S1 2023" sheetId="4" r:id="rId1"/>
    <sheet name="Hoja1" sheetId="5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I29" i="4"/>
  <c r="E6" i="5"/>
  <c r="J29" i="4"/>
  <c r="I25" i="4"/>
  <c r="C16" i="4"/>
  <c r="C15" i="4"/>
  <c r="C14" i="4"/>
</calcChain>
</file>

<file path=xl/sharedStrings.xml><?xml version="1.0" encoding="utf-8"?>
<sst xmlns="http://schemas.openxmlformats.org/spreadsheetml/2006/main" count="72" uniqueCount="71">
  <si>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</si>
  <si>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</si>
  <si>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</si>
  <si>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</si>
  <si>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</si>
  <si>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</si>
  <si>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</si>
  <si>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</si>
  <si>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0201 - Presidencia de la República</t>
  </si>
  <si>
    <t>Subcapítulo</t>
  </si>
  <si>
    <t>01 - Ministerio Administrativo de la Presidencia</t>
  </si>
  <si>
    <t>Unidad Ejecutora</t>
  </si>
  <si>
    <t>0031 - Dirección de Prensa del Presidente</t>
  </si>
  <si>
    <t>Misión</t>
  </si>
  <si>
    <t>Garantizar la divulgación de información creíble y oportuna, mediante notas de prensa y materiales audiovisuales, tanto a medios nacionales e internacionales, como a la población en general, sobre las ejecutorias del Presidente de la República y sus funcionarios.</t>
  </si>
  <si>
    <t>Visión</t>
  </si>
  <si>
    <t xml:space="preserve">Convertir la Dirección de Prensa del Presidente en una efectiva, ágil y moderna fuente de información precisa, oportuna y confiable que permita a los ciudadanos empoderarse de cualquier tipo de información generada por el Estado y su administración pública. </t>
  </si>
  <si>
    <t>II. Contribución a la Estrategia Nacional de Desarrollo</t>
  </si>
  <si>
    <t>Eje estratégico:</t>
  </si>
  <si>
    <t>Objetivo general:</t>
  </si>
  <si>
    <t>Objetivo(s) específico(s):</t>
  </si>
  <si>
    <t>1.1.1</t>
  </si>
  <si>
    <t>III. Información del Programa</t>
  </si>
  <si>
    <t>Nombre:</t>
  </si>
  <si>
    <t>25. Dirección de Comunicación y Publicidad</t>
  </si>
  <si>
    <t>Descripción:</t>
  </si>
  <si>
    <t>Estrategia, comunicación , publicidad y prensa Gubernamental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</si>
  <si>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</si>
  <si>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Sociedad dominicana en general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</si>
  <si>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</si>
  <si>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</si>
  <si>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</si>
  <si>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</si>
  <si>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</si>
  <si>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</si>
  <si>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</si>
  <si>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</si>
  <si>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</si>
  <si>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</si>
  <si>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</si>
  <si>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</si>
  <si>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</si>
  <si>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</si>
  <si>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</si>
  <si>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</si>
  <si>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</si>
  <si>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</si>
  <si>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</si>
  <si>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.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</si>
  <si>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</si>
  <si>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</si>
  <si>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</si>
  <si>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</si>
  <si>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</si>
  <si>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</si>
  <si>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</si>
  <si>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</si>
  <si>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, </t>
  </si>
  <si>
    <t>7704-Sociedad con información de las ejecutorias del Presidente y sus funcionarios, a través de los medios tradicionales y/o alternativos de comunicación</t>
  </si>
  <si>
    <t>Cantidad de colocaciones en medios tradicionales y/o alternativos de comunicación</t>
  </si>
  <si>
    <t>03-Sociedad con información de las ejecutorias del Presidente y sus funcionarios, a través de los medios tradicionales y/o alternativos de comunicación</t>
  </si>
  <si>
    <t>Comunicar a la población las metas, avances y logros en obras y acciones del Presidente y sus funcionarios, para ganrantizar la transparencia de las ejecutorias del Estado,así como también el uso de los recursos financieros y la inversión pública</t>
  </si>
  <si>
    <t>Elaborado por:</t>
  </si>
  <si>
    <t>Informe de Evaluación Semestral de las Metas Físicas-Financieras Año 2023</t>
  </si>
  <si>
    <t>Emmanuel Herguedas</t>
  </si>
  <si>
    <t>Encargado División de Formulación, Monitoreo y Evaluación de Planes, Programas y Proyectos</t>
  </si>
  <si>
    <t>Programación Anual</t>
  </si>
  <si>
    <t>Ejecución Anual</t>
  </si>
  <si>
    <t>Durante el año 2023, la Dirección de Prensa del Presidente realizó 1446 colocaciones en medios tradicionales y/o alternativos de comunicación, lo que representa el cumplimiento de la meta establecida en un 126.84%. En cuanto a la ejecución financiera, durante este periodo se ejecutó un presupuesto por un monto de RD$ 345,751,325.48, lo que representa el cumplimiento de la meta programada en un 99.05%.</t>
  </si>
  <si>
    <t>La desviación del producto físico por un 26.84%, se debe a en el primer semestre se implementó la redistribución del presupuesto de publicidad para aumentar la difusión a través de medios.</t>
  </si>
  <si>
    <t>Evitar que inicie un trimestre antes de realizar cambios en la planificación.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</si>
</sst>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11" fillId="0" borderId="0" xfId="0" applyFont="1" applyProtection="1">
      <protection locked="0"/>
    </xf>
    <xf numFmtId="0" fontId="10" fillId="6" borderId="18" xfId="0" applyFont="1" applyFill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6" fillId="0" borderId="27" xfId="0" applyFont="1" applyBorder="1" applyAlignment="1" applyProtection="1">
      <alignment vertical="top" wrapText="1"/>
      <protection locked="0"/>
    </xf>
    <xf numFmtId="10" fontId="16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0" fontId="2" fillId="0" borderId="16" xfId="0" applyFont="1" applyBorder="1"/>
    <xf numFmtId="0" fontId="10" fillId="6" borderId="18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164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5" fontId="16" fillId="0" borderId="27" xfId="0" applyNumberFormat="1" applyFont="1" applyBorder="1" applyAlignment="1" applyProtection="1">
      <alignment horizontal="center" vertical="center" wrapText="1" readingOrder="1"/>
      <protection locked="0"/>
    </xf>
    <xf numFmtId="43" fontId="16" fillId="0" borderId="27" xfId="1" applyFont="1" applyBorder="1" applyAlignment="1" applyProtection="1">
      <alignment horizontal="center" vertical="center" wrapText="1" readingOrder="1"/>
      <protection locked="0"/>
    </xf>
    <xf numFmtId="165" fontId="16" fillId="0" borderId="27" xfId="0" applyNumberFormat="1" applyFont="1" applyBorder="1" applyAlignment="1" applyProtection="1">
      <alignment horizontal="center" vertical="center" wrapText="1"/>
      <protection locked="0"/>
    </xf>
    <xf numFmtId="166" fontId="16" fillId="0" borderId="27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0" fillId="6" borderId="18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6" borderId="16" xfId="0" applyFill="1" applyBorder="1"/>
    <xf numFmtId="0" fontId="0" fillId="6" borderId="0" xfId="0" applyFill="1"/>
    <xf numFmtId="0" fontId="20" fillId="6" borderId="21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7" xfId="0" applyFill="1" applyBorder="1" applyAlignment="1">
      <alignment horizontal="center"/>
    </xf>
    <xf numFmtId="0" fontId="7" fillId="4" borderId="16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49" fontId="19" fillId="0" borderId="18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top" wrapText="1"/>
    </xf>
    <xf numFmtId="0" fontId="3" fillId="9" borderId="37" xfId="0" applyFont="1" applyFill="1" applyBorder="1" applyAlignment="1">
      <alignment horizontal="center" vertical="top" wrapText="1"/>
    </xf>
    <xf numFmtId="0" fontId="3" fillId="9" borderId="38" xfId="0" applyFont="1" applyFill="1" applyBorder="1" applyAlignment="1">
      <alignment horizontal="center" vertical="top" wrapText="1"/>
    </xf>
    <xf numFmtId="0" fontId="13" fillId="10" borderId="24" xfId="0" applyFont="1" applyFill="1" applyBorder="1" applyAlignment="1">
      <alignment horizontal="center" vertical="center" wrapText="1" readingOrder="1"/>
    </xf>
    <xf numFmtId="0" fontId="13" fillId="10" borderId="25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4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0" fontId="11" fillId="0" borderId="0" xfId="0" applyFont="1" applyAlignment="1" applyProtection="1">
      <alignment horizontal="center"/>
      <protection locked="0"/>
    </xf>
    <xf numFmtId="0" fontId="8" fillId="5" borderId="1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20" fillId="0" borderId="34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3" fillId="0" borderId="33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0" fontId="13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59531</xdr:rowOff>
    </xdr:from>
    <xdr:to>
      <xdr:col>0</xdr:col>
      <xdr:colOff>1121173</xdr:colOff>
      <xdr:row>2</xdr:row>
      <xdr:rowOff>150244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9D8D9C-CCA3-5A67-CAD8-C3627C1A8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1"/>
          <a:ext cx="1121173" cy="634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7016C1-968D-40EB-83B2-F8F33842DE5B}" name="Tabla134" displayName="Tabla134" ref="A28:J29" totalsRowShown="0" headerRowDxfId="14" dataDxfId="12" headerRowBorderDxfId="13" tableBorderDxfId="11" totalsRowBorderDxfId="10">
  <tableColumns count="10">
    <tableColumn id="1" xr3:uid="{A8B11266-7801-4D5B-908E-25B353C13B2A}" name="Producto" dataDxfId="9"/>
    <tableColumn id="2" xr3:uid="{FEDD191D-7894-4FD6-9FE8-900244B677EE}" name="Indicador" dataDxfId="8"/>
    <tableColumn id="3" xr3:uid="{D90A4137-1041-40E0-AC18-A3C24163F667}" name="Física_x000a_(A)" dataDxfId="7"/>
    <tableColumn id="4" xr3:uid="{01D99C6E-96DA-40B1-92F2-71795FABCE22}" name="Financiera_x000a_(B)" dataDxfId="6" dataCellStyle="Millares"/>
    <tableColumn id="9" xr3:uid="{0F6E3C37-0ED8-4344-B355-27C76FC3D8F4}" name="Física_x000a_(C)" dataDxfId="5"/>
    <tableColumn id="10" xr3:uid="{845B58F8-7346-4E18-B160-D14CDFA9DBAB}" name="Financiera_x000a_(D)" dataDxfId="4" dataCellStyle="Millares"/>
    <tableColumn id="5" xr3:uid="{9B065345-009A-4F9D-960D-1311AC2A476A}" name="Física _x000a_(E)" dataDxfId="3"/>
    <tableColumn id="6" xr3:uid="{DE19354E-F7E8-4B39-B26A-90F70C282B23}" name="Financiera _x000a_ (F)" dataDxfId="2" dataCellStyle="Millares"/>
    <tableColumn id="7" xr3:uid="{9564ACC0-1219-4024-B7BF-84C18414366A}" name="Física _x000a_(%)_x000a_ G=E/C" dataDxfId="1" dataCellStyle="Porcentaje">
      <calculatedColumnFormula>IF(G29&gt;0,G29/E29,0)</calculatedColumnFormula>
    </tableColumn>
    <tableColumn id="8" xr3:uid="{668829E5-289A-41A5-A5B6-DD24D2FA021A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BDF1-D7CB-4155-969B-C7BB5FA7A7EE}">
  <sheetPr>
    <pageSetUpPr fitToPage="1"/>
  </sheetPr>
  <dimension ref="A1:T45"/>
  <sheetViews>
    <sheetView tabSelected="1" zoomScale="98" zoomScaleNormal="98" workbookViewId="0">
      <selection sqref="A1:A3"/>
    </sheetView>
  </sheetViews>
  <sheetFormatPr baseColWidth="10" defaultColWidth="11.42578125" defaultRowHeight="15" x14ac:dyDescent="0.25"/>
  <cols>
    <col min="1" max="1" width="20.7109375" style="5" customWidth="1"/>
    <col min="2" max="2" width="14" style="5" customWidth="1"/>
    <col min="3" max="3" width="10.7109375" style="5" customWidth="1"/>
    <col min="4" max="4" width="12.7109375" style="5" customWidth="1"/>
    <col min="5" max="5" width="10.42578125" style="5" customWidth="1"/>
    <col min="6" max="6" width="12.5703125" style="5" customWidth="1"/>
    <col min="7" max="7" width="8.5703125" style="5" customWidth="1"/>
    <col min="8" max="8" width="13.140625" style="5" customWidth="1"/>
    <col min="9" max="9" width="10.42578125" style="5" customWidth="1"/>
    <col min="10" max="10" width="11" style="5" customWidth="1"/>
    <col min="11" max="11" width="11.42578125" style="5"/>
  </cols>
  <sheetData>
    <row r="1" spans="1:11" ht="18" customHeight="1" thickBot="1" x14ac:dyDescent="0.3">
      <c r="A1" s="58"/>
      <c r="B1" s="49" t="s">
        <v>63</v>
      </c>
      <c r="C1" s="50"/>
      <c r="D1" s="50"/>
      <c r="E1" s="50"/>
      <c r="F1" s="50"/>
      <c r="G1" s="50"/>
      <c r="H1" s="50"/>
      <c r="I1" s="50"/>
      <c r="J1" s="51"/>
      <c r="K1" s="1"/>
    </row>
    <row r="2" spans="1:11" ht="24.75" customHeight="1" thickBot="1" x14ac:dyDescent="0.3">
      <c r="A2" s="59"/>
      <c r="B2" s="52" t="s">
        <v>0</v>
      </c>
      <c r="C2" s="53"/>
      <c r="D2" s="52" t="s">
        <v>1</v>
      </c>
      <c r="E2" s="53"/>
      <c r="F2" s="53"/>
      <c r="G2" s="53"/>
      <c r="H2" s="54"/>
      <c r="I2" s="2" t="s">
        <v>2</v>
      </c>
      <c r="J2" s="3" t="s">
        <v>3</v>
      </c>
      <c r="K2" s="1"/>
    </row>
    <row r="3" spans="1:11" ht="21" customHeight="1" thickBot="1" x14ac:dyDescent="0.3">
      <c r="A3" s="60"/>
      <c r="B3" s="55" t="s">
        <v>4</v>
      </c>
      <c r="C3" s="56"/>
      <c r="D3" s="55"/>
      <c r="E3" s="56"/>
      <c r="F3" s="56"/>
      <c r="G3" s="56"/>
      <c r="H3" s="57"/>
      <c r="I3" s="17">
        <v>45020</v>
      </c>
      <c r="J3" s="18">
        <v>2019</v>
      </c>
      <c r="K3" s="1"/>
    </row>
    <row r="4" spans="1:11" ht="4.5" customHeight="1" x14ac:dyDescent="0.25">
      <c r="A4" s="45"/>
      <c r="B4" s="46"/>
      <c r="C4" s="46"/>
      <c r="D4" s="47"/>
      <c r="E4" s="47"/>
      <c r="F4" s="47"/>
      <c r="G4" s="47"/>
      <c r="H4" s="47"/>
      <c r="I4" s="46"/>
      <c r="J4" s="48"/>
      <c r="K4" s="1"/>
    </row>
    <row r="5" spans="1:11" ht="3" customHeight="1" x14ac:dyDescent="0.25">
      <c r="A5" s="31"/>
      <c r="B5" s="32"/>
      <c r="C5" s="32"/>
      <c r="D5" s="32"/>
      <c r="E5" s="32"/>
      <c r="F5" s="32"/>
      <c r="G5" s="32"/>
      <c r="H5" s="32"/>
      <c r="I5" s="32"/>
      <c r="J5" s="33"/>
      <c r="K5" s="1"/>
    </row>
    <row r="6" spans="1:11" ht="15.75" x14ac:dyDescent="0.25">
      <c r="A6" s="34" t="s">
        <v>5</v>
      </c>
      <c r="B6" s="35"/>
      <c r="C6" s="35"/>
      <c r="D6" s="35"/>
      <c r="E6" s="35"/>
      <c r="F6" s="35"/>
      <c r="G6" s="35"/>
      <c r="H6" s="35"/>
      <c r="I6" s="35"/>
      <c r="J6" s="36"/>
      <c r="K6" s="1"/>
    </row>
    <row r="7" spans="1:11" ht="15.75" x14ac:dyDescent="0.25">
      <c r="A7" s="37" t="s">
        <v>6</v>
      </c>
      <c r="B7" s="38"/>
      <c r="C7" s="38"/>
      <c r="D7" s="38"/>
      <c r="E7" s="38"/>
      <c r="F7" s="38"/>
      <c r="G7" s="38"/>
      <c r="H7" s="38"/>
      <c r="I7" s="38"/>
      <c r="J7" s="39"/>
      <c r="K7" s="1"/>
    </row>
    <row r="8" spans="1:11" x14ac:dyDescent="0.25">
      <c r="A8" s="4" t="s">
        <v>7</v>
      </c>
      <c r="B8" s="40" t="s">
        <v>8</v>
      </c>
      <c r="C8" s="41"/>
      <c r="D8" s="41"/>
      <c r="E8" s="41"/>
      <c r="F8" s="41"/>
      <c r="G8" s="41"/>
      <c r="H8" s="41"/>
      <c r="I8" s="41"/>
      <c r="J8" s="42"/>
      <c r="K8" s="1"/>
    </row>
    <row r="9" spans="1:11" ht="15" customHeight="1" x14ac:dyDescent="0.25">
      <c r="A9" s="14" t="s">
        <v>9</v>
      </c>
      <c r="B9" s="40" t="s">
        <v>10</v>
      </c>
      <c r="C9" s="41"/>
      <c r="D9" s="41"/>
      <c r="E9" s="41"/>
      <c r="F9" s="41"/>
      <c r="G9" s="41"/>
      <c r="H9" s="41"/>
      <c r="I9" s="41"/>
      <c r="J9" s="42"/>
      <c r="K9" s="1"/>
    </row>
    <row r="10" spans="1:11" x14ac:dyDescent="0.25">
      <c r="A10" s="14" t="s">
        <v>11</v>
      </c>
      <c r="B10" s="40" t="s">
        <v>12</v>
      </c>
      <c r="C10" s="41"/>
      <c r="D10" s="41"/>
      <c r="E10" s="41"/>
      <c r="F10" s="41"/>
      <c r="G10" s="41"/>
      <c r="H10" s="41"/>
      <c r="I10" s="41"/>
      <c r="J10" s="42"/>
      <c r="K10" s="1"/>
    </row>
    <row r="11" spans="1:11" ht="48" customHeight="1" x14ac:dyDescent="0.25">
      <c r="A11" s="4" t="s">
        <v>13</v>
      </c>
      <c r="B11" s="43" t="s">
        <v>14</v>
      </c>
      <c r="C11" s="43"/>
      <c r="D11" s="43"/>
      <c r="E11" s="43"/>
      <c r="F11" s="43"/>
      <c r="G11" s="43"/>
      <c r="H11" s="43"/>
      <c r="I11" s="43"/>
      <c r="J11" s="44"/>
    </row>
    <row r="12" spans="1:11" ht="45.75" customHeight="1" x14ac:dyDescent="0.25">
      <c r="A12" s="4" t="s">
        <v>15</v>
      </c>
      <c r="B12" s="43" t="s">
        <v>16</v>
      </c>
      <c r="C12" s="43"/>
      <c r="D12" s="43"/>
      <c r="E12" s="43"/>
      <c r="F12" s="43"/>
      <c r="G12" s="43"/>
      <c r="H12" s="43"/>
      <c r="I12" s="43"/>
      <c r="J12" s="44"/>
    </row>
    <row r="13" spans="1:11" ht="15.75" x14ac:dyDescent="0.25">
      <c r="A13" s="34" t="s">
        <v>17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27.75" customHeight="1" x14ac:dyDescent="0.25">
      <c r="A14" s="4" t="s">
        <v>18</v>
      </c>
      <c r="B14" s="15">
        <v>1</v>
      </c>
      <c r="C14" s="30" t="str">
        <f>IFERROR(VLOOKUP(B14,'[1]Validacion datos'!A2:B5,2,FALSE),"")</f>
        <v>DESARROLLO INSTITUCIONAL</v>
      </c>
      <c r="D14" s="30"/>
      <c r="E14" s="30"/>
      <c r="F14" s="30"/>
      <c r="G14" s="30"/>
      <c r="H14" s="30"/>
      <c r="I14" s="30"/>
      <c r="J14" s="30"/>
    </row>
    <row r="15" spans="1:11" ht="26.25" customHeight="1" x14ac:dyDescent="0.25">
      <c r="A15" s="4" t="s">
        <v>19</v>
      </c>
      <c r="B15" s="6">
        <v>1.1000000000000001</v>
      </c>
      <c r="C15" s="30" t="str">
        <f>IFERROR(VLOOKUP(B15,'[1]Validacion datos'!A8:B26,2,FALSE),"")</f>
        <v>Administración pública transparente, eficiente y orientada</v>
      </c>
      <c r="D15" s="30"/>
      <c r="E15" s="30"/>
      <c r="F15" s="30"/>
      <c r="G15" s="30"/>
      <c r="H15" s="30"/>
      <c r="I15" s="30"/>
      <c r="J15" s="30"/>
    </row>
    <row r="16" spans="1:11" ht="30" customHeight="1" x14ac:dyDescent="0.25">
      <c r="A16" s="4" t="s">
        <v>20</v>
      </c>
      <c r="B16" s="26" t="s">
        <v>21</v>
      </c>
      <c r="C16" s="30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30"/>
      <c r="E16" s="30"/>
      <c r="F16" s="30"/>
      <c r="G16" s="30"/>
      <c r="H16" s="30"/>
      <c r="I16" s="30"/>
      <c r="J16" s="30"/>
    </row>
    <row r="17" spans="1:12" ht="15.75" x14ac:dyDescent="0.25">
      <c r="A17" s="34" t="s">
        <v>22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2" ht="18.75" customHeight="1" x14ac:dyDescent="0.25">
      <c r="A18" s="4" t="s">
        <v>23</v>
      </c>
      <c r="B18" s="43" t="s">
        <v>24</v>
      </c>
      <c r="C18" s="43"/>
      <c r="D18" s="43"/>
      <c r="E18" s="43"/>
      <c r="F18" s="43"/>
      <c r="G18" s="43"/>
      <c r="H18" s="43"/>
      <c r="I18" s="43"/>
      <c r="J18" s="44"/>
    </row>
    <row r="19" spans="1:12" ht="14.25" customHeight="1" x14ac:dyDescent="0.25">
      <c r="A19" s="7" t="s">
        <v>25</v>
      </c>
      <c r="B19" s="43" t="s">
        <v>26</v>
      </c>
      <c r="C19" s="43"/>
      <c r="D19" s="43"/>
      <c r="E19" s="43"/>
      <c r="F19" s="43"/>
      <c r="G19" s="43"/>
      <c r="H19" s="43"/>
      <c r="I19" s="43"/>
      <c r="J19" s="44"/>
    </row>
    <row r="20" spans="1:12" ht="15" customHeight="1" x14ac:dyDescent="0.25">
      <c r="A20" s="7" t="s">
        <v>27</v>
      </c>
      <c r="B20" s="43" t="s">
        <v>28</v>
      </c>
      <c r="C20" s="43"/>
      <c r="D20" s="43"/>
      <c r="E20" s="43"/>
      <c r="F20" s="43"/>
      <c r="G20" s="43"/>
      <c r="H20" s="43"/>
      <c r="I20" s="43"/>
      <c r="J20" s="44"/>
    </row>
    <row r="21" spans="1:12" ht="35.25" customHeight="1" x14ac:dyDescent="0.25">
      <c r="A21" s="7" t="s">
        <v>29</v>
      </c>
      <c r="B21" s="43" t="s">
        <v>58</v>
      </c>
      <c r="C21" s="43"/>
      <c r="D21" s="43"/>
      <c r="E21" s="43"/>
      <c r="F21" s="43"/>
      <c r="G21" s="43"/>
      <c r="H21" s="43"/>
      <c r="I21" s="43"/>
      <c r="J21" s="44"/>
      <c r="K21" s="1"/>
    </row>
    <row r="22" spans="1:12" ht="15.75" x14ac:dyDescent="0.25">
      <c r="A22" s="34" t="s">
        <v>30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2" ht="15.75" x14ac:dyDescent="0.25">
      <c r="A23" s="37" t="s">
        <v>31</v>
      </c>
      <c r="B23" s="38"/>
      <c r="C23" s="38"/>
      <c r="D23" s="38"/>
      <c r="E23" s="38"/>
      <c r="F23" s="38"/>
      <c r="G23" s="38"/>
      <c r="H23" s="38"/>
      <c r="I23" s="38"/>
      <c r="J23" s="39"/>
      <c r="K23" s="1"/>
    </row>
    <row r="24" spans="1:12" ht="28.5" customHeight="1" x14ac:dyDescent="0.25">
      <c r="A24" s="63" t="s">
        <v>32</v>
      </c>
      <c r="B24" s="64"/>
      <c r="C24" s="65" t="s">
        <v>33</v>
      </c>
      <c r="D24" s="66"/>
      <c r="E24" s="66"/>
      <c r="F24" s="66" t="s">
        <v>34</v>
      </c>
      <c r="G24" s="66"/>
      <c r="H24" s="64"/>
      <c r="I24" s="65" t="s">
        <v>35</v>
      </c>
      <c r="J24" s="67"/>
      <c r="K24" s="61"/>
      <c r="L24" s="62"/>
    </row>
    <row r="25" spans="1:12" x14ac:dyDescent="0.25">
      <c r="A25" s="83">
        <v>347321281</v>
      </c>
      <c r="B25" s="84"/>
      <c r="C25" s="85">
        <v>352568931</v>
      </c>
      <c r="D25" s="86"/>
      <c r="E25" s="87"/>
      <c r="F25" s="85">
        <v>345751325.48000002</v>
      </c>
      <c r="G25" s="86"/>
      <c r="H25" s="87"/>
      <c r="I25" s="88">
        <f>F25/C25</f>
        <v>0.98066305643930951</v>
      </c>
      <c r="J25" s="89"/>
    </row>
    <row r="26" spans="1:12" ht="15.75" x14ac:dyDescent="0.25">
      <c r="A26" s="37"/>
      <c r="B26" s="38"/>
      <c r="C26" s="38"/>
      <c r="D26" s="38"/>
      <c r="E26" s="38"/>
      <c r="F26" s="38"/>
      <c r="G26" s="38"/>
      <c r="H26" s="38"/>
      <c r="I26" s="38"/>
      <c r="J26" s="39"/>
      <c r="K26" s="1"/>
    </row>
    <row r="27" spans="1:12" x14ac:dyDescent="0.25">
      <c r="A27" s="28"/>
      <c r="B27" s="29"/>
      <c r="C27" s="68" t="s">
        <v>36</v>
      </c>
      <c r="D27" s="69"/>
      <c r="E27" s="68" t="s">
        <v>66</v>
      </c>
      <c r="F27" s="69"/>
      <c r="G27" s="68" t="s">
        <v>67</v>
      </c>
      <c r="H27" s="68"/>
      <c r="I27" s="68" t="s">
        <v>37</v>
      </c>
      <c r="J27" s="70"/>
    </row>
    <row r="28" spans="1:12" ht="38.25" x14ac:dyDescent="0.25">
      <c r="A28" s="8" t="s">
        <v>38</v>
      </c>
      <c r="B28" s="9" t="s">
        <v>39</v>
      </c>
      <c r="C28" s="9" t="s">
        <v>40</v>
      </c>
      <c r="D28" s="9" t="s">
        <v>41</v>
      </c>
      <c r="E28" s="9" t="s">
        <v>42</v>
      </c>
      <c r="F28" s="9" t="s">
        <v>43</v>
      </c>
      <c r="G28" s="9" t="s">
        <v>44</v>
      </c>
      <c r="H28" s="9" t="s">
        <v>45</v>
      </c>
      <c r="I28" s="9" t="s">
        <v>46</v>
      </c>
      <c r="J28" s="10" t="s">
        <v>47</v>
      </c>
    </row>
    <row r="29" spans="1:12" ht="96" x14ac:dyDescent="0.25">
      <c r="A29" s="11" t="s">
        <v>58</v>
      </c>
      <c r="B29" s="11" t="s">
        <v>59</v>
      </c>
      <c r="C29" s="19">
        <v>1144</v>
      </c>
      <c r="D29" s="20">
        <v>349070604</v>
      </c>
      <c r="E29" s="19">
        <v>1144</v>
      </c>
      <c r="F29" s="20">
        <v>349070604</v>
      </c>
      <c r="G29" s="21">
        <v>1446</v>
      </c>
      <c r="H29" s="22">
        <v>345751325.48000002</v>
      </c>
      <c r="I29" s="12">
        <f>IF(G29&gt;0,G29/E29,0)</f>
        <v>1.263986013986014</v>
      </c>
      <c r="J29" s="12">
        <f>IF(H29&gt;0,H29/D29,0)</f>
        <v>0.99049109698162963</v>
      </c>
      <c r="K29" s="5" t="s">
        <v>48</v>
      </c>
    </row>
    <row r="30" spans="1:12" ht="15.75" x14ac:dyDescent="0.25">
      <c r="A30" s="34" t="s">
        <v>49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2" ht="15.75" x14ac:dyDescent="0.25">
      <c r="A31" s="37" t="s">
        <v>50</v>
      </c>
      <c r="B31" s="38"/>
      <c r="C31" s="38"/>
      <c r="D31" s="38"/>
      <c r="E31" s="38"/>
      <c r="F31" s="38"/>
      <c r="G31" s="38"/>
      <c r="H31" s="38"/>
      <c r="I31" s="38"/>
      <c r="J31" s="39"/>
      <c r="K31" s="1"/>
    </row>
    <row r="32" spans="1:12" ht="28.5" customHeight="1" x14ac:dyDescent="0.25">
      <c r="A32" s="13" t="s">
        <v>51</v>
      </c>
      <c r="B32" s="43" t="s">
        <v>60</v>
      </c>
      <c r="C32" s="43"/>
      <c r="D32" s="43"/>
      <c r="E32" s="43"/>
      <c r="F32" s="43"/>
      <c r="G32" s="43"/>
      <c r="H32" s="43"/>
      <c r="I32" s="43"/>
      <c r="J32" s="44"/>
    </row>
    <row r="33" spans="1:20" ht="30" x14ac:dyDescent="0.25">
      <c r="A33" s="13" t="s">
        <v>52</v>
      </c>
      <c r="B33" s="43" t="s">
        <v>61</v>
      </c>
      <c r="C33" s="43"/>
      <c r="D33" s="43"/>
      <c r="E33" s="43"/>
      <c r="F33" s="43"/>
      <c r="G33" s="43"/>
      <c r="H33" s="43"/>
      <c r="I33" s="43"/>
      <c r="J33" s="44"/>
    </row>
    <row r="34" spans="1:20" ht="68.25" customHeight="1" x14ac:dyDescent="0.25">
      <c r="A34" s="13" t="s">
        <v>53</v>
      </c>
      <c r="B34" s="43" t="s">
        <v>68</v>
      </c>
      <c r="C34" s="43"/>
      <c r="D34" s="43"/>
      <c r="E34" s="43"/>
      <c r="F34" s="43"/>
      <c r="G34" s="43"/>
      <c r="H34" s="43"/>
      <c r="I34" s="43"/>
      <c r="J34" s="44"/>
      <c r="L34" s="43"/>
      <c r="M34" s="43"/>
      <c r="N34" s="43"/>
      <c r="O34" s="43"/>
      <c r="P34" s="43"/>
      <c r="Q34" s="43"/>
      <c r="R34" s="43"/>
      <c r="S34" s="43"/>
      <c r="T34" s="44"/>
    </row>
    <row r="35" spans="1:20" ht="40.5" customHeight="1" x14ac:dyDescent="0.25">
      <c r="A35" s="13" t="s">
        <v>54</v>
      </c>
      <c r="B35" s="81" t="s">
        <v>69</v>
      </c>
      <c r="C35" s="81"/>
      <c r="D35" s="81"/>
      <c r="E35" s="81"/>
      <c r="F35" s="81"/>
      <c r="G35" s="81"/>
      <c r="H35" s="81"/>
      <c r="I35" s="81"/>
      <c r="J35" s="82"/>
    </row>
    <row r="36" spans="1:20" ht="15.75" x14ac:dyDescent="0.25">
      <c r="A36" s="34" t="s">
        <v>57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20" ht="15.75" x14ac:dyDescent="0.25">
      <c r="A37" s="72" t="s">
        <v>55</v>
      </c>
      <c r="B37" s="73"/>
      <c r="C37" s="73"/>
      <c r="D37" s="73"/>
      <c r="E37" s="73"/>
      <c r="F37" s="73"/>
      <c r="G37" s="73"/>
      <c r="H37" s="73"/>
      <c r="I37" s="73"/>
      <c r="J37" s="74"/>
      <c r="K37" s="1"/>
    </row>
    <row r="38" spans="1:20" ht="35.25" customHeight="1" x14ac:dyDescent="0.25">
      <c r="A38" s="75" t="s">
        <v>70</v>
      </c>
      <c r="B38" s="76"/>
      <c r="C38" s="76"/>
      <c r="D38" s="76"/>
      <c r="E38" s="76"/>
      <c r="F38" s="76"/>
      <c r="G38" s="76"/>
      <c r="H38" s="76"/>
      <c r="I38" s="76"/>
      <c r="J38" s="77"/>
    </row>
    <row r="39" spans="1:20" ht="8.25" hidden="1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pans="1:20" hidden="1" x14ac:dyDescent="0.25">
      <c r="A40" s="78" t="s">
        <v>56</v>
      </c>
      <c r="B40" s="78"/>
      <c r="C40" s="78"/>
      <c r="D40" s="78"/>
      <c r="E40" s="78"/>
      <c r="F40" s="78"/>
      <c r="G40" s="78"/>
      <c r="H40" s="78"/>
      <c r="I40" s="78"/>
      <c r="J40" s="78"/>
    </row>
    <row r="41" spans="1:20" ht="14.25" customHeight="1" x14ac:dyDescent="0.25"/>
    <row r="42" spans="1:20" s="24" customFormat="1" ht="26.25" customHeight="1" x14ac:dyDescent="0.25">
      <c r="K42" s="23"/>
    </row>
    <row r="43" spans="1:20" s="24" customFormat="1" ht="27" customHeight="1" x14ac:dyDescent="0.25">
      <c r="A43" s="23" t="s">
        <v>62</v>
      </c>
      <c r="B43" s="79" t="s">
        <v>64</v>
      </c>
      <c r="C43" s="79"/>
      <c r="D43" s="79"/>
      <c r="E43" s="79"/>
      <c r="F43" s="23"/>
      <c r="G43" s="90"/>
      <c r="H43" s="90"/>
      <c r="I43" s="90"/>
      <c r="J43" s="90"/>
      <c r="K43" s="23"/>
    </row>
    <row r="44" spans="1:20" ht="31.5" customHeight="1" x14ac:dyDescent="0.25">
      <c r="A44" s="23"/>
      <c r="B44" s="80" t="s">
        <v>65</v>
      </c>
      <c r="C44" s="80"/>
      <c r="D44" s="80"/>
      <c r="E44" s="80"/>
      <c r="F44" s="25"/>
      <c r="G44" s="91"/>
      <c r="H44" s="91"/>
      <c r="I44" s="91"/>
      <c r="J44" s="91"/>
    </row>
    <row r="45" spans="1:20" x14ac:dyDescent="0.25">
      <c r="B45" s="71"/>
      <c r="C45" s="71"/>
      <c r="G45" s="92"/>
      <c r="H45" s="92"/>
      <c r="I45" s="92"/>
      <c r="J45" s="92"/>
    </row>
  </sheetData>
  <mergeCells count="56">
    <mergeCell ref="B35:J35"/>
    <mergeCell ref="A25:B25"/>
    <mergeCell ref="C25:E25"/>
    <mergeCell ref="F25:H25"/>
    <mergeCell ref="I25:J25"/>
    <mergeCell ref="A26:J26"/>
    <mergeCell ref="B33:J33"/>
    <mergeCell ref="B45:C45"/>
    <mergeCell ref="A36:J36"/>
    <mergeCell ref="A37:J37"/>
    <mergeCell ref="A38:J38"/>
    <mergeCell ref="A40:J40"/>
    <mergeCell ref="B43:E43"/>
    <mergeCell ref="G43:J43"/>
    <mergeCell ref="B44:E44"/>
    <mergeCell ref="G44:J44"/>
    <mergeCell ref="L34:T34"/>
    <mergeCell ref="B34:J34"/>
    <mergeCell ref="C27:D27"/>
    <mergeCell ref="E27:F27"/>
    <mergeCell ref="G27:H27"/>
    <mergeCell ref="I27:J27"/>
    <mergeCell ref="A30:J30"/>
    <mergeCell ref="A31:J31"/>
    <mergeCell ref="B32:J32"/>
    <mergeCell ref="K24:L24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A4:J4"/>
    <mergeCell ref="B1:J1"/>
    <mergeCell ref="B2:C2"/>
    <mergeCell ref="D2:H2"/>
    <mergeCell ref="B3:C3"/>
    <mergeCell ref="D3:H3"/>
    <mergeCell ref="A1:A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</mergeCells>
  <dataValidations count="16">
    <dataValidation allowBlank="1" showInputMessage="1" showErrorMessage="1" prompt="Monto ejecutado en el trimestre" sqref="H28:H29" xr:uid="{4145832F-5DB8-47A7-B945-A7A7A50F0F63}"/>
    <dataValidation allowBlank="1" showInputMessage="1" showErrorMessage="1" prompt="Meta alcanzada en el trimestre" sqref="G28:G29" xr:uid="{6853B4F7-D8D0-40AD-A32D-152C4CF558F2}"/>
    <dataValidation allowBlank="1" showInputMessage="1" showErrorMessage="1" prompt="Monto presupuestado para el producto" sqref="F28 D28" xr:uid="{F4FA239B-203B-4139-AA03-F97AF1962273}"/>
    <dataValidation allowBlank="1" showInputMessage="1" showErrorMessage="1" prompt="Meta anual del indicador" sqref="C28:C29 E28:E29" xr:uid="{A328AB4F-9E6C-4071-AB25-A017A6CF5961}"/>
    <dataValidation allowBlank="1" showInputMessage="1" showErrorMessage="1" prompt="Nombre del indicador" sqref="B28:B29" xr:uid="{49486F36-BF0B-468C-9658-2698267DC7D3}"/>
    <dataValidation allowBlank="1" showInputMessage="1" showErrorMessage="1" prompt="Nombre de cada producto" sqref="A28" xr:uid="{EAAC5531-15CF-48AA-8D79-2AA79B0CA9B4}"/>
    <dataValidation allowBlank="1" showInputMessage="1" showErrorMessage="1" prompt="¿En qué consiste el programa?" sqref="B19:J19" xr:uid="{D61130D8-E152-412F-9B16-3C5ED9B0F36C}"/>
    <dataValidation allowBlank="1" showInputMessage="1" showErrorMessage="1" prompt="Presupuesto del programa" sqref="A25:C25 F25" xr:uid="{1C315C84-508A-4CF2-A8E3-67BECD82D3EB}"/>
    <dataValidation allowBlank="1" showInputMessage="1" showErrorMessage="1" prompt="Oportunidades de mejora identificadas" sqref="A38:J39" xr:uid="{94F1CB2C-121A-4D11-9BCB-ADA2F5764579}"/>
    <dataValidation allowBlank="1" showInputMessage="1" showErrorMessage="1" prompt="De existir desvío, explicar razones." sqref="B35:J35" xr:uid="{C553D40C-25A6-487D-90F2-6DE5382A6160}"/>
    <dataValidation allowBlank="1" showInputMessage="1" showErrorMessage="1" prompt="1. Describir lo plasmado en el presupuesto_x000a_2. Describir lo alcanzado en términos financieros y de producción " sqref="L34:T34" xr:uid="{C0B1A546-9F70-4D50-B3A2-EF836F8BE24F}"/>
    <dataValidation allowBlank="1" showInputMessage="1" showErrorMessage="1" prompt="¿En qué consiste el producto? su objetivo" sqref="B33:J33" xr:uid="{604A98AC-E2BF-4935-8E71-68DAFF2B3F46}"/>
    <dataValidation allowBlank="1" showInputMessage="1" showErrorMessage="1" prompt="Nombre del producto" sqref="B32:J32" xr:uid="{895A2232-99C3-434B-BF54-A297DA2BE374}"/>
    <dataValidation allowBlank="1" showInputMessage="1" showErrorMessage="1" prompt="¿A quién va dirigido el programa?, ¿qué característica tiene esta población que requiere ser beneficiada?" sqref="B20:J20" xr:uid="{4EB79B1B-1030-4D88-9CF5-367CFDF8FA92}"/>
    <dataValidation allowBlank="1" showInputMessage="1" prompt="Nombre del capítulo" sqref="B8:J10" xr:uid="{DDCBCFEA-3C86-4C90-BD01-9DA51B9F537D}"/>
    <dataValidation allowBlank="1" sqref="A8" xr:uid="{88565930-4B12-4EFB-81D0-A60CC5D67DC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7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691B-2B23-40AA-9A5B-61D5A20B200F}">
  <dimension ref="E4:G6"/>
  <sheetViews>
    <sheetView workbookViewId="0">
      <selection activeCell="E4" sqref="E4"/>
    </sheetView>
  </sheetViews>
  <sheetFormatPr baseColWidth="10" defaultRowHeight="15" x14ac:dyDescent="0.25"/>
  <cols>
    <col min="5" max="5" width="13.7109375" bestFit="1" customWidth="1"/>
    <col min="7" max="7" width="13.7109375" bestFit="1" customWidth="1"/>
  </cols>
  <sheetData>
    <row r="4" spans="5:7" x14ac:dyDescent="0.25">
      <c r="E4" s="27">
        <v>136635502</v>
      </c>
      <c r="G4" s="27">
        <v>70819577.689999998</v>
      </c>
    </row>
    <row r="5" spans="5:7" x14ac:dyDescent="0.25">
      <c r="E5" s="27">
        <v>86344883</v>
      </c>
      <c r="G5" s="27">
        <v>84401996.769999996</v>
      </c>
    </row>
    <row r="6" spans="5:7" x14ac:dyDescent="0.25">
      <c r="E6" s="27">
        <f>SUM(E4:E5)</f>
        <v>222980385</v>
      </c>
      <c r="G6" s="27">
        <f>SUM(G4:G5)</f>
        <v>155221574.45999998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S1 2023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Emmanuel Herguedas</cp:lastModifiedBy>
  <cp:revision/>
  <cp:lastPrinted>2023-07-03T20:18:02Z</cp:lastPrinted>
  <dcterms:created xsi:type="dcterms:W3CDTF">2021-03-22T15:50:10Z</dcterms:created>
  <dcterms:modified xsi:type="dcterms:W3CDTF">2024-01-04T14:22:41Z</dcterms:modified>
  <cp:category/>
  <cp:contentStatus/>
</cp:coreProperties>
</file>