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Escritorio/Formulacion EMMA/Informe Meta Fisica/2023/Informes Semestrales/"/>
    </mc:Choice>
  </mc:AlternateContent>
  <xr:revisionPtr revIDLastSave="206" documentId="13_ncr:1_{7AA7DDD0-38E2-4945-AEE0-10B899B9FDFD}" xr6:coauthVersionLast="47" xr6:coauthVersionMax="47" xr10:uidLastSave="{E95988D7-FD6E-4715-AB1C-D27DE34A0CEF}"/>
  <bookViews>
    <workbookView minimized="1" xWindow="1470" yWindow="1470" windowWidth="15375" windowHeight="7785" xr2:uid="{00000000-000D-0000-FFFF-FFFF00000000}"/>
  </bookViews>
  <sheets>
    <sheet name="S1 2023" sheetId="4" r:id="rId1"/>
    <sheet name="Hoja1" sheetId="5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G6" i="5"/>
  <c r="E6" i="5"/>
  <c r="I25" i="4"/>
  <c r="C16" i="4"/>
  <c r="C15" i="4"/>
  <c r="C14" i="4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<sst xmlns="http://schemas.openxmlformats.org/spreadsheetml/2006/main" count="71" uniqueCount="70">
  <si>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</si>
  <si>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</si>
  <si>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</si>
  <si>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</si>
  <si>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</si>
  <si>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</si>
  <si>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</si>
  <si>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</si>
  <si>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</si>
  <si>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</si>
  <si>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</si>
  <si>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</si>
  <si>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</si>
  <si>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</si>
  <si>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</si>
  <si>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</si>
  <si>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</si>
  <si>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</si>
  <si>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</si>
  <si>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</si>
  <si>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</si>
  <si>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</si>
  <si>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</si>
  <si>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</si>
  <si>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</si>
  <si>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</si>
  <si>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</si>
  <si>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</si>
  <si>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</si>
  <si>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</si>
  <si>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</si>
  <si>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</si>
  <si>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</si>
  <si>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</si>
  <si>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</si>
  <si>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</si>
  <si>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</si>
  <si>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</si>
  <si>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</si>
  <si>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</si>
  <si>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</si>
  <si>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</si>
  <si>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</si>
  <si>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</si>
  <si>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</si>
  <si>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</si>
  <si>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</si>
  <si>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</si>
  <si>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</si>
  <si>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</si>
  <si>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</si>
  <si>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</si>
  <si>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</si>
  <si>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</si>
  <si>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</si>
  <si>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</si>
  <si>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</si>
  <si>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</si>
  <si>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</si>
  <si>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</si>
  <si>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</si>
  <si>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</si>
  <si>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Elaborado por:</t>
  </si>
  <si>
    <t>Programación Semestral</t>
  </si>
  <si>
    <t>Ejecución Semestral</t>
  </si>
  <si>
    <t>No se presenta un desvío significativo en los productos.</t>
  </si>
  <si>
    <t>Informe de Evaluación Semestral de las Metas Físicas-Financieras Julio - Diciembre 2023</t>
  </si>
  <si>
    <t>Emmanuel Herguedas Nivar</t>
  </si>
  <si>
    <t>Encargado División de Formulación, Monitoreo y Evaluación de Planes, Programas y Proyectos</t>
  </si>
  <si>
    <t>Durante el segundo semestre julio - diciembre del 2023, la Dirección de Prensa del Presidente realizó 737 colocaciones en medios tradicionales y/o alternativos de comunicación, lo que representa el cumplimiento de la meta establecida en un 100.41% con  un presupuesto por un monto de RD$ 229,788,028.32, lo que representa el cumplimiento de la meta programada en un 103.05%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</si>
</sst>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43" fontId="16" fillId="0" borderId="27" xfId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6" borderId="16" xfId="0" applyFill="1" applyBorder="1"/>
    <xf numFmtId="0" fontId="0" fillId="6" borderId="0" xfId="0" applyFill="1"/>
    <xf numFmtId="4" fontId="22" fillId="0" borderId="0" xfId="0" applyNumberFormat="1" applyFont="1" applyAlignment="1">
      <alignment horizontal="center" vertical="center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13" fillId="10" borderId="24" xfId="0" applyFont="1" applyFill="1" applyBorder="1" applyAlignment="1">
      <alignment horizontal="center" vertical="center" wrapText="1" readingOrder="1"/>
    </xf>
    <xf numFmtId="0" fontId="13" fillId="10" borderId="25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1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"/>
    <tableColumn id="9" xr3:uid="{0F6E3C37-0ED8-4344-B355-27C76FC3D8F4}" name="Física_x000a_(C)" dataDxfId="5"/>
    <tableColumn id="10" xr3:uid="{845B58F8-7346-4E18-B160-D14CDFA9DBAB}" name="Financiera_x000a_(D)" dataDxfId="4" dataCellStyle="Millares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IF(G29&gt;0,G29/E29,0)</calculatedColumnFormula>
    </tableColumn>
    <tableColumn id="8" xr3:uid="{668829E5-289A-41A5-A5B6-DD24D2FA021A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5"/>
  <sheetViews>
    <sheetView tabSelected="1" topLeftCell="A24" zoomScale="98" zoomScaleNormal="98" workbookViewId="0">
      <selection activeCell="F25" sqref="A25:H25"/>
    </sheetView>
  </sheetViews>
  <sheetFormatPr baseColWidth="10" defaultColWidth="11.42578125" defaultRowHeight="15" x14ac:dyDescent="0.2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2.5703125" style="5" customWidth="1"/>
    <col min="7" max="7" width="8.5703125" style="5" customWidth="1"/>
    <col min="8" max="8" width="13.140625" style="5" customWidth="1"/>
    <col min="9" max="9" width="10.42578125" style="5" customWidth="1"/>
    <col min="10" max="10" width="11" style="5" customWidth="1"/>
    <col min="11" max="11" width="11.42578125" style="5"/>
    <col min="13" max="14" width="14" bestFit="1" customWidth="1"/>
  </cols>
  <sheetData>
    <row r="1" spans="1:11" ht="18" customHeight="1" thickBot="1" x14ac:dyDescent="0.3">
      <c r="A1" s="59"/>
      <c r="B1" s="50" t="s">
        <v>66</v>
      </c>
      <c r="C1" s="51"/>
      <c r="D1" s="51"/>
      <c r="E1" s="51"/>
      <c r="F1" s="51"/>
      <c r="G1" s="51"/>
      <c r="H1" s="51"/>
      <c r="I1" s="51"/>
      <c r="J1" s="52"/>
      <c r="K1" s="1"/>
    </row>
    <row r="2" spans="1:11" ht="24.75" customHeight="1" thickBot="1" x14ac:dyDescent="0.3">
      <c r="A2" s="60"/>
      <c r="B2" s="53" t="s">
        <v>0</v>
      </c>
      <c r="C2" s="54"/>
      <c r="D2" s="53" t="s">
        <v>1</v>
      </c>
      <c r="E2" s="54"/>
      <c r="F2" s="54"/>
      <c r="G2" s="54"/>
      <c r="H2" s="55"/>
      <c r="I2" s="2" t="s">
        <v>2</v>
      </c>
      <c r="J2" s="3" t="s">
        <v>3</v>
      </c>
      <c r="K2" s="1"/>
    </row>
    <row r="3" spans="1:11" ht="21" customHeight="1" thickBot="1" x14ac:dyDescent="0.3">
      <c r="A3" s="61"/>
      <c r="B3" s="56" t="s">
        <v>4</v>
      </c>
      <c r="C3" s="57"/>
      <c r="D3" s="56"/>
      <c r="E3" s="57"/>
      <c r="F3" s="57"/>
      <c r="G3" s="57"/>
      <c r="H3" s="58"/>
      <c r="I3" s="17">
        <v>45020</v>
      </c>
      <c r="J3" s="18">
        <v>2019</v>
      </c>
      <c r="K3" s="1"/>
    </row>
    <row r="4" spans="1:11" ht="4.5" customHeight="1" x14ac:dyDescent="0.25">
      <c r="A4" s="46"/>
      <c r="B4" s="47"/>
      <c r="C4" s="47"/>
      <c r="D4" s="48"/>
      <c r="E4" s="48"/>
      <c r="F4" s="48"/>
      <c r="G4" s="48"/>
      <c r="H4" s="48"/>
      <c r="I4" s="47"/>
      <c r="J4" s="49"/>
      <c r="K4" s="1"/>
    </row>
    <row r="5" spans="1:11" ht="3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4"/>
      <c r="K5" s="1"/>
    </row>
    <row r="6" spans="1:11" ht="15.75" x14ac:dyDescent="0.25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38" t="s">
        <v>6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11" x14ac:dyDescent="0.25">
      <c r="A8" s="4" t="s">
        <v>7</v>
      </c>
      <c r="B8" s="41" t="s">
        <v>8</v>
      </c>
      <c r="C8" s="42"/>
      <c r="D8" s="42"/>
      <c r="E8" s="42"/>
      <c r="F8" s="42"/>
      <c r="G8" s="42"/>
      <c r="H8" s="42"/>
      <c r="I8" s="42"/>
      <c r="J8" s="43"/>
      <c r="K8" s="1"/>
    </row>
    <row r="9" spans="1:11" ht="15" customHeight="1" x14ac:dyDescent="0.25">
      <c r="A9" s="14" t="s">
        <v>9</v>
      </c>
      <c r="B9" s="41" t="s">
        <v>10</v>
      </c>
      <c r="C9" s="42"/>
      <c r="D9" s="42"/>
      <c r="E9" s="42"/>
      <c r="F9" s="42"/>
      <c r="G9" s="42"/>
      <c r="H9" s="42"/>
      <c r="I9" s="42"/>
      <c r="J9" s="43"/>
      <c r="K9" s="1"/>
    </row>
    <row r="10" spans="1:11" x14ac:dyDescent="0.25">
      <c r="A10" s="14" t="s">
        <v>11</v>
      </c>
      <c r="B10" s="41" t="s">
        <v>12</v>
      </c>
      <c r="C10" s="42"/>
      <c r="D10" s="42"/>
      <c r="E10" s="42"/>
      <c r="F10" s="42"/>
      <c r="G10" s="42"/>
      <c r="H10" s="42"/>
      <c r="I10" s="42"/>
      <c r="J10" s="43"/>
      <c r="K10" s="1"/>
    </row>
    <row r="11" spans="1:11" ht="48" customHeight="1" x14ac:dyDescent="0.25">
      <c r="A11" s="4" t="s">
        <v>13</v>
      </c>
      <c r="B11" s="44" t="s">
        <v>14</v>
      </c>
      <c r="C11" s="44"/>
      <c r="D11" s="44"/>
      <c r="E11" s="44"/>
      <c r="F11" s="44"/>
      <c r="G11" s="44"/>
      <c r="H11" s="44"/>
      <c r="I11" s="44"/>
      <c r="J11" s="45"/>
    </row>
    <row r="12" spans="1:11" ht="45.75" customHeight="1" x14ac:dyDescent="0.25">
      <c r="A12" s="4" t="s">
        <v>15</v>
      </c>
      <c r="B12" s="44" t="s">
        <v>16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5" t="s">
        <v>17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4" t="s">
        <v>18</v>
      </c>
      <c r="B14" s="15">
        <v>1</v>
      </c>
      <c r="C14" s="31" t="str">
        <f>IFERROR(VLOOKUP(B14,'[1]Validacion datos'!A2:B5,2,FALSE),"")</f>
        <v>DESARROLLO INSTITUCIONAL</v>
      </c>
      <c r="D14" s="31"/>
      <c r="E14" s="31"/>
      <c r="F14" s="31"/>
      <c r="G14" s="31"/>
      <c r="H14" s="31"/>
      <c r="I14" s="31"/>
      <c r="J14" s="31"/>
    </row>
    <row r="15" spans="1:11" ht="26.25" customHeight="1" x14ac:dyDescent="0.25">
      <c r="A15" s="4" t="s">
        <v>19</v>
      </c>
      <c r="B15" s="6">
        <v>1.1000000000000001</v>
      </c>
      <c r="C15" s="31" t="str">
        <f>IFERROR(VLOOKUP(B15,'[1]Validacion datos'!A8:B26,2,FALSE),"")</f>
        <v>Administración pública transparente, eficiente y orientada</v>
      </c>
      <c r="D15" s="31"/>
      <c r="E15" s="31"/>
      <c r="F15" s="31"/>
      <c r="G15" s="31"/>
      <c r="H15" s="31"/>
      <c r="I15" s="31"/>
      <c r="J15" s="31"/>
    </row>
    <row r="16" spans="1:11" ht="30" customHeight="1" x14ac:dyDescent="0.25">
      <c r="A16" s="4" t="s">
        <v>20</v>
      </c>
      <c r="B16" s="26" t="s">
        <v>21</v>
      </c>
      <c r="C16" s="31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1"/>
      <c r="E16" s="31"/>
      <c r="F16" s="31"/>
      <c r="G16" s="31"/>
      <c r="H16" s="31"/>
      <c r="I16" s="31"/>
      <c r="J16" s="31"/>
    </row>
    <row r="17" spans="1:14" ht="15.75" x14ac:dyDescent="0.25">
      <c r="A17" s="35" t="s">
        <v>22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4" ht="18.75" customHeight="1" x14ac:dyDescent="0.25">
      <c r="A18" s="4" t="s">
        <v>23</v>
      </c>
      <c r="B18" s="44" t="s">
        <v>24</v>
      </c>
      <c r="C18" s="44"/>
      <c r="D18" s="44"/>
      <c r="E18" s="44"/>
      <c r="F18" s="44"/>
      <c r="G18" s="44"/>
      <c r="H18" s="44"/>
      <c r="I18" s="44"/>
      <c r="J18" s="45"/>
    </row>
    <row r="19" spans="1:14" ht="14.25" customHeight="1" x14ac:dyDescent="0.25">
      <c r="A19" s="7" t="s">
        <v>25</v>
      </c>
      <c r="B19" s="44" t="s">
        <v>26</v>
      </c>
      <c r="C19" s="44"/>
      <c r="D19" s="44"/>
      <c r="E19" s="44"/>
      <c r="F19" s="44"/>
      <c r="G19" s="44"/>
      <c r="H19" s="44"/>
      <c r="I19" s="44"/>
      <c r="J19" s="45"/>
    </row>
    <row r="20" spans="1:14" ht="15" customHeight="1" x14ac:dyDescent="0.25">
      <c r="A20" s="7" t="s">
        <v>27</v>
      </c>
      <c r="B20" s="44" t="s">
        <v>28</v>
      </c>
      <c r="C20" s="44"/>
      <c r="D20" s="44"/>
      <c r="E20" s="44"/>
      <c r="F20" s="44"/>
      <c r="G20" s="44"/>
      <c r="H20" s="44"/>
      <c r="I20" s="44"/>
      <c r="J20" s="45"/>
    </row>
    <row r="21" spans="1:14" ht="35.25" customHeight="1" x14ac:dyDescent="0.25">
      <c r="A21" s="7" t="s">
        <v>29</v>
      </c>
      <c r="B21" s="44" t="s">
        <v>58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4" ht="15.75" x14ac:dyDescent="0.25">
      <c r="A22" s="35" t="s">
        <v>30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4" ht="15.75" x14ac:dyDescent="0.25">
      <c r="A23" s="38" t="s">
        <v>31</v>
      </c>
      <c r="B23" s="39"/>
      <c r="C23" s="39"/>
      <c r="D23" s="39"/>
      <c r="E23" s="39"/>
      <c r="F23" s="39"/>
      <c r="G23" s="39"/>
      <c r="H23" s="39"/>
      <c r="I23" s="39"/>
      <c r="J23" s="40"/>
      <c r="K23" s="1"/>
    </row>
    <row r="24" spans="1:14" ht="28.5" customHeight="1" x14ac:dyDescent="0.25">
      <c r="A24" s="64" t="s">
        <v>32</v>
      </c>
      <c r="B24" s="65"/>
      <c r="C24" s="66" t="s">
        <v>33</v>
      </c>
      <c r="D24" s="67"/>
      <c r="E24" s="67"/>
      <c r="F24" s="67" t="s">
        <v>34</v>
      </c>
      <c r="G24" s="67"/>
      <c r="H24" s="65"/>
      <c r="I24" s="66" t="s">
        <v>35</v>
      </c>
      <c r="J24" s="68"/>
      <c r="K24" s="62"/>
      <c r="L24" s="63"/>
    </row>
    <row r="25" spans="1:14" x14ac:dyDescent="0.25">
      <c r="A25" s="84">
        <v>347321281</v>
      </c>
      <c r="B25" s="85"/>
      <c r="C25" s="86">
        <v>352568931</v>
      </c>
      <c r="D25" s="87"/>
      <c r="E25" s="88"/>
      <c r="F25" s="86">
        <v>345751325.48000002</v>
      </c>
      <c r="G25" s="87"/>
      <c r="H25" s="88"/>
      <c r="I25" s="89">
        <f>F25/C25</f>
        <v>0.98066305643930951</v>
      </c>
      <c r="J25" s="90"/>
    </row>
    <row r="26" spans="1:14" ht="15.75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40"/>
      <c r="K26" s="1"/>
    </row>
    <row r="27" spans="1:14" x14ac:dyDescent="0.25">
      <c r="A27" s="28"/>
      <c r="B27" s="29"/>
      <c r="C27" s="69" t="s">
        <v>36</v>
      </c>
      <c r="D27" s="70"/>
      <c r="E27" s="69" t="s">
        <v>63</v>
      </c>
      <c r="F27" s="70"/>
      <c r="G27" s="69" t="s">
        <v>64</v>
      </c>
      <c r="H27" s="69"/>
      <c r="I27" s="69" t="s">
        <v>37</v>
      </c>
      <c r="J27" s="71"/>
    </row>
    <row r="28" spans="1:14" ht="38.25" x14ac:dyDescent="0.25">
      <c r="A28" s="8" t="s">
        <v>38</v>
      </c>
      <c r="B28" s="9" t="s">
        <v>39</v>
      </c>
      <c r="C28" s="9" t="s">
        <v>40</v>
      </c>
      <c r="D28" s="9" t="s">
        <v>41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10" t="s">
        <v>47</v>
      </c>
      <c r="M28" s="27"/>
      <c r="N28" s="27"/>
    </row>
    <row r="29" spans="1:14" ht="96" customHeight="1" x14ac:dyDescent="0.25">
      <c r="A29" s="11" t="s">
        <v>58</v>
      </c>
      <c r="B29" s="11" t="s">
        <v>59</v>
      </c>
      <c r="C29" s="19">
        <v>1144</v>
      </c>
      <c r="D29" s="20">
        <v>347321281</v>
      </c>
      <c r="E29" s="19">
        <v>734</v>
      </c>
      <c r="F29" s="30">
        <v>222980385</v>
      </c>
      <c r="G29" s="22">
        <v>737</v>
      </c>
      <c r="H29" s="23">
        <v>229788028.31999999</v>
      </c>
      <c r="I29" s="12">
        <f>IF(G29&gt;0,G29/E29,0)</f>
        <v>1.0040871934604905</v>
      </c>
      <c r="J29" s="12">
        <f>IF(H29&gt;0,H29/F29,0)</f>
        <v>1.0305302339486049</v>
      </c>
      <c r="K29" s="5" t="s">
        <v>48</v>
      </c>
      <c r="M29" s="27"/>
      <c r="N29" s="27"/>
    </row>
    <row r="30" spans="1:14" ht="15.75" x14ac:dyDescent="0.25">
      <c r="A30" s="35" t="s">
        <v>49</v>
      </c>
      <c r="B30" s="36"/>
      <c r="C30" s="36"/>
      <c r="D30" s="36"/>
      <c r="E30" s="36"/>
      <c r="F30" s="36"/>
      <c r="G30" s="36"/>
      <c r="H30" s="36"/>
      <c r="I30" s="36"/>
      <c r="J30" s="37"/>
      <c r="M30" s="27"/>
      <c r="N30" s="27"/>
    </row>
    <row r="31" spans="1:14" ht="15.75" x14ac:dyDescent="0.25">
      <c r="A31" s="38" t="s">
        <v>50</v>
      </c>
      <c r="B31" s="39"/>
      <c r="C31" s="39"/>
      <c r="D31" s="39"/>
      <c r="E31" s="39"/>
      <c r="F31" s="39"/>
      <c r="G31" s="39"/>
      <c r="H31" s="39"/>
      <c r="I31" s="39"/>
      <c r="J31" s="40"/>
      <c r="K31" s="1"/>
    </row>
    <row r="32" spans="1:14" ht="28.5" customHeight="1" x14ac:dyDescent="0.25">
      <c r="A32" s="13" t="s">
        <v>51</v>
      </c>
      <c r="B32" s="44" t="s">
        <v>60</v>
      </c>
      <c r="C32" s="44"/>
      <c r="D32" s="44"/>
      <c r="E32" s="44"/>
      <c r="F32" s="44"/>
      <c r="G32" s="44"/>
      <c r="H32" s="44"/>
      <c r="I32" s="44"/>
      <c r="J32" s="45"/>
    </row>
    <row r="33" spans="1:20" ht="30" x14ac:dyDescent="0.25">
      <c r="A33" s="13" t="s">
        <v>52</v>
      </c>
      <c r="B33" s="44" t="s">
        <v>61</v>
      </c>
      <c r="C33" s="44"/>
      <c r="D33" s="44"/>
      <c r="E33" s="44"/>
      <c r="F33" s="44"/>
      <c r="G33" s="44"/>
      <c r="H33" s="44"/>
      <c r="I33" s="44"/>
      <c r="J33" s="45"/>
    </row>
    <row r="34" spans="1:20" ht="68.25" customHeight="1" x14ac:dyDescent="0.25">
      <c r="A34" s="13" t="s">
        <v>53</v>
      </c>
      <c r="B34" s="44" t="s">
        <v>69</v>
      </c>
      <c r="C34" s="44"/>
      <c r="D34" s="44"/>
      <c r="E34" s="44"/>
      <c r="F34" s="44"/>
      <c r="G34" s="44"/>
      <c r="H34" s="44"/>
      <c r="I34" s="44"/>
      <c r="J34" s="45"/>
      <c r="L34" s="44"/>
      <c r="M34" s="44"/>
      <c r="N34" s="44"/>
      <c r="O34" s="44"/>
      <c r="P34" s="44"/>
      <c r="Q34" s="44"/>
      <c r="R34" s="44"/>
      <c r="S34" s="44"/>
      <c r="T34" s="45"/>
    </row>
    <row r="35" spans="1:20" ht="40.5" customHeight="1" x14ac:dyDescent="0.25">
      <c r="A35" s="13" t="s">
        <v>54</v>
      </c>
      <c r="B35" s="82" t="s">
        <v>65</v>
      </c>
      <c r="C35" s="82"/>
      <c r="D35" s="82"/>
      <c r="E35" s="82"/>
      <c r="F35" s="82"/>
      <c r="G35" s="82"/>
      <c r="H35" s="82"/>
      <c r="I35" s="82"/>
      <c r="J35" s="83"/>
    </row>
    <row r="36" spans="1:20" ht="15.75" x14ac:dyDescent="0.25">
      <c r="A36" s="35" t="s">
        <v>57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20" ht="15.75" x14ac:dyDescent="0.25">
      <c r="A37" s="73" t="s">
        <v>55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20" ht="35.25" customHeigh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8"/>
    </row>
    <row r="39" spans="1:20" ht="8.25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20" hidden="1" x14ac:dyDescent="0.25">
      <c r="A40" s="79" t="s">
        <v>56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20" ht="14.25" customHeight="1" x14ac:dyDescent="0.25"/>
    <row r="42" spans="1:20" s="25" customFormat="1" ht="26.25" customHeight="1" x14ac:dyDescent="0.25">
      <c r="A42" s="24" t="s">
        <v>62</v>
      </c>
      <c r="B42" s="80" t="s">
        <v>67</v>
      </c>
      <c r="C42" s="80"/>
      <c r="D42" s="80"/>
      <c r="E42" s="80"/>
      <c r="F42" s="91"/>
      <c r="G42" s="92"/>
      <c r="H42" s="92"/>
      <c r="I42" s="92"/>
      <c r="J42" s="92"/>
      <c r="K42" s="24"/>
    </row>
    <row r="43" spans="1:20" s="25" customFormat="1" ht="27" customHeight="1" x14ac:dyDescent="0.25">
      <c r="A43" s="24"/>
      <c r="B43" s="81" t="s">
        <v>68</v>
      </c>
      <c r="C43" s="81"/>
      <c r="D43" s="81"/>
      <c r="E43" s="81"/>
      <c r="F43" s="93"/>
      <c r="G43" s="94"/>
      <c r="H43" s="94"/>
      <c r="I43" s="94"/>
      <c r="J43" s="94"/>
      <c r="K43" s="24"/>
    </row>
    <row r="44" spans="1:20" ht="31.5" customHeight="1" x14ac:dyDescent="0.25">
      <c r="B44" s="21"/>
      <c r="C44" s="21"/>
      <c r="D44" s="21"/>
      <c r="F44" s="95"/>
      <c r="G44" s="96"/>
      <c r="H44" s="96"/>
      <c r="I44" s="96"/>
      <c r="J44" s="95"/>
    </row>
    <row r="45" spans="1:20" x14ac:dyDescent="0.25">
      <c r="B45" s="72"/>
      <c r="C45" s="72"/>
    </row>
  </sheetData>
  <mergeCells count="56">
    <mergeCell ref="B35:J35"/>
    <mergeCell ref="A25:B25"/>
    <mergeCell ref="C25:E25"/>
    <mergeCell ref="F25:H25"/>
    <mergeCell ref="I25:J25"/>
    <mergeCell ref="A26:J26"/>
    <mergeCell ref="B33:J33"/>
    <mergeCell ref="B45:C45"/>
    <mergeCell ref="A36:J36"/>
    <mergeCell ref="A37:J37"/>
    <mergeCell ref="A38:J38"/>
    <mergeCell ref="A40:J40"/>
    <mergeCell ref="B42:E42"/>
    <mergeCell ref="B43:E43"/>
    <mergeCell ref="G42:J42"/>
    <mergeCell ref="G43:J43"/>
    <mergeCell ref="L34:T34"/>
    <mergeCell ref="B34:J34"/>
    <mergeCell ref="C27:D27"/>
    <mergeCell ref="E27:F27"/>
    <mergeCell ref="G27:H27"/>
    <mergeCell ref="I27:J27"/>
    <mergeCell ref="A30:J30"/>
    <mergeCell ref="A31:J31"/>
    <mergeCell ref="B32:J32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4:J4"/>
    <mergeCell ref="B1:J1"/>
    <mergeCell ref="B2:C2"/>
    <mergeCell ref="D2:H2"/>
    <mergeCell ref="B3:C3"/>
    <mergeCell ref="D3:H3"/>
    <mergeCell ref="A1:A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E29 F28:F29 D28" xr:uid="{F4FA239B-203B-4139-AA03-F97AF1962273}"/>
    <dataValidation allowBlank="1" showInputMessage="1" showErrorMessage="1" prompt="Meta anual del indicador" sqref="C28:C29 E28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" xr:uid="{D189505D-7FEB-4426-8B6D-9E73A1DF8AF3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C553D40C-25A6-487D-90F2-6DE5382A6160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91B-2B23-40AA-9A5B-61D5A20B200F}">
  <dimension ref="E4:G6"/>
  <sheetViews>
    <sheetView workbookViewId="0">
      <selection activeCell="G6" sqref="G6"/>
    </sheetView>
  </sheetViews>
  <sheetFormatPr baseColWidth="10" defaultRowHeight="15" x14ac:dyDescent="0.25"/>
  <cols>
    <col min="5" max="5" width="13.7109375" bestFit="1" customWidth="1"/>
    <col min="7" max="7" width="13.7109375" bestFit="1" customWidth="1"/>
  </cols>
  <sheetData>
    <row r="4" spans="5:7" x14ac:dyDescent="0.25">
      <c r="E4" s="27">
        <v>136635502</v>
      </c>
      <c r="G4" s="27">
        <v>145386031.55000001</v>
      </c>
    </row>
    <row r="5" spans="5:7" x14ac:dyDescent="0.25">
      <c r="E5" s="27">
        <v>86344883</v>
      </c>
      <c r="G5" s="27">
        <v>84401996.769999996</v>
      </c>
    </row>
    <row r="6" spans="5:7" x14ac:dyDescent="0.25">
      <c r="E6" s="27">
        <f>SUM(E4:E5)</f>
        <v>222980385</v>
      </c>
      <c r="G6" s="27">
        <f>SUM(G4:G5)</f>
        <v>229788028.31999999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S1 2023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cp:lastPrinted>2023-07-03T20:18:02Z</cp:lastPrinted>
  <dcterms:created xsi:type="dcterms:W3CDTF">2021-03-22T15:50:10Z</dcterms:created>
  <dcterms:modified xsi:type="dcterms:W3CDTF">2024-01-04T14:14:18Z</dcterms:modified>
  <cp:category/>
  <cp:contentStatus/>
</cp:coreProperties>
</file>