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5/"/>
    </mc:Choice>
  </mc:AlternateContent>
  <xr:revisionPtr revIDLastSave="284" documentId="8_{D57E9E5D-82F6-4DD2-BC2A-7C71A29CF8D1}" xr6:coauthVersionLast="47" xr6:coauthVersionMax="47" xr10:uidLastSave="{AA09AB48-DE62-4736-AC2C-F3B3C176A3B5}"/>
  <bookViews>
    <workbookView xWindow="-120" yWindow="-120" windowWidth="20730" windowHeight="1104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5" i="16" l="1"/>
  <c r="F262" i="16"/>
  <c r="F192" i="16"/>
  <c r="H53" i="16" l="1"/>
  <c r="F114" i="16"/>
  <c r="G92" i="16"/>
  <c r="H91" i="16"/>
  <c r="I91" i="16" s="1"/>
  <c r="H90" i="16"/>
  <c r="I90" i="16" s="1"/>
  <c r="H89" i="16"/>
  <c r="I89" i="16" s="1"/>
  <c r="H88" i="16"/>
  <c r="I88" i="16" s="1"/>
  <c r="H87" i="16"/>
  <c r="I87" i="16" s="1"/>
  <c r="H86" i="16"/>
  <c r="I86" i="16" s="1"/>
  <c r="H85" i="16"/>
  <c r="I85" i="16" s="1"/>
  <c r="H84" i="16"/>
  <c r="I84" i="16" s="1"/>
  <c r="H83" i="16"/>
  <c r="I83" i="16" s="1"/>
  <c r="H82" i="16"/>
  <c r="I82" i="16" s="1"/>
  <c r="H81" i="16"/>
  <c r="I81" i="16" s="1"/>
  <c r="H80" i="16"/>
  <c r="I80" i="16" s="1"/>
  <c r="H79" i="16"/>
  <c r="I79" i="16" s="1"/>
  <c r="H78" i="16"/>
  <c r="I78" i="16" s="1"/>
  <c r="G221" i="16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F163" i="16"/>
  <c r="E163" i="16"/>
  <c r="G145" i="16"/>
  <c r="G146" i="16" s="1"/>
  <c r="G147" i="16" s="1"/>
  <c r="G148" i="16" s="1"/>
  <c r="G149" i="16" s="1"/>
  <c r="G150" i="16" s="1"/>
  <c r="G151" i="16" s="1"/>
  <c r="G152" i="16" s="1"/>
  <c r="G153" i="16" s="1"/>
  <c r="G154" i="16" s="1"/>
  <c r="G155" i="16" s="1"/>
  <c r="G156" i="16" s="1"/>
  <c r="G157" i="16" s="1"/>
  <c r="G158" i="16" s="1"/>
  <c r="G159" i="16" s="1"/>
  <c r="G160" i="16" s="1"/>
  <c r="G161" i="16" s="1"/>
  <c r="G162" i="16" s="1"/>
  <c r="G163" i="16" s="1"/>
</calcChain>
</file>

<file path=xl/sharedStrings.xml><?xml version="1.0" encoding="utf-8"?>
<sst xmlns="http://schemas.openxmlformats.org/spreadsheetml/2006/main" count="663" uniqueCount="297">
  <si>
    <t>COMPANIA DOMINICANA DE TELEFONOS C POR A</t>
  </si>
  <si>
    <t>DIRECCION DE PRENSA DEL PRESIDENTE</t>
  </si>
  <si>
    <t>RNC</t>
  </si>
  <si>
    <t>2.2.1.3.01</t>
  </si>
  <si>
    <t>2.2.7.2.06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</si>
  <si>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</si>
  <si>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</si>
  <si>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</si>
  <si>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</si>
  <si>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</si>
  <si>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</si>
  <si>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</si>
  <si>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</si>
  <si>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</si>
  <si>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</si>
  <si>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</si>
  <si>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</si>
  <si>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</si>
  <si>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</si>
  <si>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</si>
  <si>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</si>
  <si>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</si>
  <si>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</si>
  <si>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</si>
  <si>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</si>
  <si>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</si>
  <si>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</si>
  <si>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</si>
  <si>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</si>
  <si>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</si>
  <si>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</si>
  <si>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</si>
  <si>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</si>
  <si>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</si>
  <si>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             Revisado por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</si>
  <si>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</si>
  <si>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</si>
  <si>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</si>
  <si>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</si>
  <si>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</si>
  <si>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</si>
  <si>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</si>
  <si>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</si>
  <si>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</si>
  <si>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</si>
  <si>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2.3.1.1.01</t>
  </si>
  <si>
    <t>FECHA REGISTRO</t>
  </si>
  <si>
    <t>VALORES RD$</t>
  </si>
  <si>
    <t>101001577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</si>
  <si>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</si>
  <si>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</si>
  <si>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</si>
  <si>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</si>
  <si>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</si>
  <si>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 xml:space="preserve">          Encargada Departamento Adm. y Financiero</t>
  </si>
  <si>
    <t>PAGOS A PROVEEDORES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</si>
  <si>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</si>
  <si>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</si>
  <si>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</si>
  <si>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</si>
  <si>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</si>
  <si>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>TONER DEPOT MULTISERVICIOS EORG, SRL</t>
  </si>
  <si>
    <t>130413772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</si>
  <si>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</si>
  <si>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</si>
  <si>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</si>
  <si>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</si>
  <si>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401516454</t>
  </si>
  <si>
    <t>SEGURO NACIONAL DE SALUD</t>
  </si>
  <si>
    <t>2.2.6.3.01</t>
  </si>
  <si>
    <t>NUMERO DOCUMENTO</t>
  </si>
  <si>
    <t xml:space="preserve">                                                                                                              Encargada Departamento Adm. y Financiero</t>
  </si>
  <si>
    <t>430317081</t>
  </si>
  <si>
    <t>101618787</t>
  </si>
  <si>
    <t>2.2.1.5.01</t>
  </si>
  <si>
    <t>2.1.2.2.05</t>
  </si>
  <si>
    <t>2.1.1.2.08</t>
  </si>
  <si>
    <t>2.1.5.1.01</t>
  </si>
  <si>
    <t>2.1.5.2.01</t>
  </si>
  <si>
    <t>2.1.5.3.01</t>
  </si>
  <si>
    <t>2.1.1.1.01</t>
  </si>
  <si>
    <t>2.1.1.2.11</t>
  </si>
  <si>
    <t>NO. DOC.</t>
  </si>
  <si>
    <t>BENEFICIARIO</t>
  </si>
  <si>
    <t>NO. CUENTA</t>
  </si>
  <si>
    <t>CUENTA</t>
  </si>
  <si>
    <t>TOTAL PAGADO</t>
  </si>
  <si>
    <t>102017174</t>
  </si>
  <si>
    <t>HUMANO SEGUROS S A</t>
  </si>
  <si>
    <t>101008067</t>
  </si>
  <si>
    <t>401517094</t>
  </si>
  <si>
    <t>GUARDIA PRESIDENCIAL</t>
  </si>
  <si>
    <t>2.2.9.2.01</t>
  </si>
  <si>
    <t>Encargada Division Compras y Contrataciones</t>
  </si>
  <si>
    <t xml:space="preserve">                                                                                                                                            Rosa Ramón</t>
  </si>
  <si>
    <t xml:space="preserve">                                                                                                                          Revisado por:</t>
  </si>
  <si>
    <t>2.2.2.2.01</t>
  </si>
  <si>
    <t xml:space="preserve">                  TOTALES RD$</t>
  </si>
  <si>
    <t>401010062</t>
  </si>
  <si>
    <t>BANCO DE RESERVA DE LA REP.  DOM. BANCO SERVICIOS MULTIPLES, SA</t>
  </si>
  <si>
    <t>2.3.7.1.01</t>
  </si>
  <si>
    <t>MANTENIMIENTO Y REPARACIÓN DE EQUIPOS DE TRANSPORTE, TRACCIÓN Y ELEVACIÓN</t>
  </si>
  <si>
    <t>ALIMENTOS Y BEBIDAS PARA PERSONAS</t>
  </si>
  <si>
    <t>2.3.9.2.01</t>
  </si>
  <si>
    <t>2.3.9.8.02</t>
  </si>
  <si>
    <t>ACCESORIOS</t>
  </si>
  <si>
    <t>SANTO DOMINGO MOTORS COMPANY, SA</t>
  </si>
  <si>
    <t>GASOLINA</t>
  </si>
  <si>
    <t>ENERGÍA ELÉCTRICA</t>
  </si>
  <si>
    <t>SEGUROS DE PERSONAS</t>
  </si>
  <si>
    <t>TELÉFONO LOCAL</t>
  </si>
  <si>
    <t>IMPRESIÓN, ENCUADERNACIÓN Y ROTULACIÓN</t>
  </si>
  <si>
    <t>SERVICIO DE INTERNET Y TELEVISIÓN POR CABLE</t>
  </si>
  <si>
    <t>SERVICIOS DE ALIMENTACIÓN</t>
  </si>
  <si>
    <t>SUELDOS EMPLEADOS FIJOS</t>
  </si>
  <si>
    <t>CONTRIBUCIONES AL SEGURO DE SALUD</t>
  </si>
  <si>
    <t>CONTRIBUCIONES AL SEGURO DE PENSIONES</t>
  </si>
  <si>
    <t>CONTRIBUCIONES AL SEGURO DE RIESGO LABORAL</t>
  </si>
  <si>
    <t>COMPENSACIÓN SERVICIOS DE SEGURIDAD</t>
  </si>
  <si>
    <t>EMPLEADOS TEMPORALES</t>
  </si>
  <si>
    <t>ALTICE DOMINICANA, SA</t>
  </si>
  <si>
    <t>INTERINATO</t>
  </si>
  <si>
    <t>101018941</t>
  </si>
  <si>
    <t>BONANZA DOMINICANA, SAS</t>
  </si>
  <si>
    <t>2.3.9.5.01</t>
  </si>
  <si>
    <t>ÚTILES DE COCINA Y COMEDOR</t>
  </si>
  <si>
    <t>ÚTILES  Y MATERIALES DE ESCRITORIO, OFICINA E INFORMÁTICA</t>
  </si>
  <si>
    <t>PAGO POR CONCEPTO SERVICIOS IMPRESION DE HOJAS PARA USO DE LA INSTITUCION. PERIODO FACTURADO 10/02/2025-10/03/2025. REF:DPP-DAF-CD-2024-0047. NO.ORDEN:DPP-2024-01412. NCF:B1500008409.</t>
  </si>
  <si>
    <t>PAGO POR CONCEPTO MANTENIMIENTO PREVENTIVO Y CORRECTIVO AL VEHICULO DE LA INSTITUCION NO.PLACA:L440837. REF:DPP-CCC-PEPU-2024-0004. NO.ORDEN:DPP-2024-00876. NCF:E450000000425.</t>
  </si>
  <si>
    <t>JG DIESEL, SRL</t>
  </si>
  <si>
    <t>PAGO POR CONCEPTO ADQUISICION DE COMBUSTIBLE (GASOIL) PARA USO DE LA PLANTA ELECTRICA DE LA INSTITUCION, LOCAL 8B. REF:DPP-DAF-CD-2025-0012. NO.ORDEN:DPP-2025-00145. NCF:B1500000268.</t>
  </si>
  <si>
    <t>PAGO POR CONCEPTO MANTENIMIENTO PREVENTIVO Y CORRECTIVO AL VEHICULO DE LA INSTITUCION NO.PLACA:L496760. REF:DPP-CCC-PEPU-2024-0004. NO.ORDEN:DPP-2024-00877. NCF:E450000002261.</t>
  </si>
  <si>
    <t>RAMIREZ &amp; MOJICA ENVOY PACK COURIER EXPRESS, SRL</t>
  </si>
  <si>
    <t>PAGO POR CONCEPTO ADQUISICION TINTAS DE IMPRESORA PARA USO DE LA INSTITUCION. REF:DPP-DAF-CD-2025-0017. NO.ORDEN:DPP-2025-00348. NCF:B1500002884.</t>
  </si>
  <si>
    <t>KORTEGRABADO, SRL</t>
  </si>
  <si>
    <t>PAGO POR CONCEPTO ADQUISICION CORDON PORTA CARNET INSTITICIONAL PARA USO LOS COLABORADORES DE LA INSTITUCION. REF:DPP-DAF-CD-2025-0013. NO.ORDEN:DPP-2025-00346. NCF:B1500000173.</t>
  </si>
  <si>
    <t>INGENIERÍA Y MANTENIMIENTO INDUSTRIAL IMANI, S.R.L.</t>
  </si>
  <si>
    <t>PAGO POR CONCEPTO ADQUISICION ARTICULOS ELECTRICOS PARA USO DE LA INSTITUCION. REF: DPP-DAF-CD-2025-0004. NO. OREDEN: DPP-2025-00350. NCF: B1500000005.</t>
  </si>
  <si>
    <t>GTG INDUSTRIAL, SRL</t>
  </si>
  <si>
    <t>PAGO POR CONCEPTO DE ADQUISICION DE ALIMENTOS Y BEBIDAS PARA USO DE LA INSTITUCION. No. ORDEN. DPP-2025-00352. REF: DPP-DAF-CD-2025-0016. NCF: B1500004844.</t>
  </si>
  <si>
    <t>PAGO POR CONCEPTO DE ADQUISICION DE SUMINISTRO DE LIMPIEZA, PARA  USO DE LA  INSTITUCION. REF: DPP-DAF-CD-2025-0014. No. ORDEN. DPP-2025-00347. NCF: B1500004846.</t>
  </si>
  <si>
    <t>PAGO POR CONCEPTO DE ADQUISICION DE ARTICULOS DE COCINA PARA ESTA INSTITUCION. REF: DPP-DAF-CD-2024-0011. No. ORDEN. DPP-2025-00343.  NCF: B1500004845.</t>
  </si>
  <si>
    <t>2.2.8.8.01</t>
  </si>
  <si>
    <t>TOTALES</t>
  </si>
  <si>
    <t>REGULARIZACION DE ANTICIPO FINANCIERO</t>
  </si>
  <si>
    <t>DEL 01 AL 30 DE ABRIL  2025</t>
  </si>
  <si>
    <t>CUENTA BANCARIA No.960-429463-1</t>
  </si>
  <si>
    <t>TRANSFERENCIA 22/2025</t>
  </si>
  <si>
    <t>IMPUESTO A TRANS. 021/2025</t>
  </si>
  <si>
    <t>IMPUESTO A TRANS. 022/2025</t>
  </si>
  <si>
    <t>TRANSFERENCIA 23/2025</t>
  </si>
  <si>
    <t>IMPUESTO A TRANS. 023/2025</t>
  </si>
  <si>
    <t>TRANSFERENCIA 24/2025</t>
  </si>
  <si>
    <t>IMPUESTO A TRANS. 024/2025</t>
  </si>
  <si>
    <t>TRANSFERENCIA 25/2025</t>
  </si>
  <si>
    <t>IMPUESTO A TRANS. 025/2025</t>
  </si>
  <si>
    <t>CR</t>
  </si>
  <si>
    <t>TRANSFERENCIA 26/2025</t>
  </si>
  <si>
    <t>IMPUESTO A TRANS. 026/2025</t>
  </si>
  <si>
    <t>TRANSFERENCIA 27/2025</t>
  </si>
  <si>
    <t>IMPUESTO A TRANS. 027/2025</t>
  </si>
  <si>
    <t>CHEQUE ADMINISTRATIVO PRIVADO</t>
  </si>
  <si>
    <t>COM. CK ADM PRIVADO</t>
  </si>
  <si>
    <t>COMISIONES Y GASTOS</t>
  </si>
  <si>
    <t>03/04/2025</t>
  </si>
  <si>
    <t>739</t>
  </si>
  <si>
    <t>08/04/2025</t>
  </si>
  <si>
    <t>779</t>
  </si>
  <si>
    <t>09/04/2025</t>
  </si>
  <si>
    <t>787</t>
  </si>
  <si>
    <t>130469334</t>
  </si>
  <si>
    <t>11/04/2025</t>
  </si>
  <si>
    <t>795</t>
  </si>
  <si>
    <t>131505635</t>
  </si>
  <si>
    <t>12/04/2025</t>
  </si>
  <si>
    <t>801</t>
  </si>
  <si>
    <t>132146255</t>
  </si>
  <si>
    <t>802</t>
  </si>
  <si>
    <t>130297118</t>
  </si>
  <si>
    <t>803</t>
  </si>
  <si>
    <t>804</t>
  </si>
  <si>
    <t>805</t>
  </si>
  <si>
    <t>131533345</t>
  </si>
  <si>
    <t>806</t>
  </si>
  <si>
    <t>131401945</t>
  </si>
  <si>
    <t>INVERSIONES SANFRA, SRL</t>
  </si>
  <si>
    <t>PAGO POR CONCEPTO DE ADQUISICION DE ALIMENTOS Y BEBIDAS PARA USO DE LA INSTITUCION. No. ORDEN. DPP-2025-00351. REF: DPP-DAF-CD-2025-0016. NCF: B1500000975.</t>
  </si>
  <si>
    <t>21/04/2025</t>
  </si>
  <si>
    <t>821</t>
  </si>
  <si>
    <t>131704514</t>
  </si>
  <si>
    <t>INVERSIONES INOGAR, SRL</t>
  </si>
  <si>
    <t>PAGO POR CONCEPTO DE ADQUISICION DE MOBILIARIOS DE OFICINA, PARA ESTA DIRECCION DE PRENSA DEL PRESIDENTE. No. ORDEN. DPP-2025-00344. REF: DPP-DAF-CD-2025-0002. NCF: B1500000805.</t>
  </si>
  <si>
    <t>24/04/2025</t>
  </si>
  <si>
    <t>858</t>
  </si>
  <si>
    <t>130204926</t>
  </si>
  <si>
    <t>BURDIEZ Y COMPANIA, SRL</t>
  </si>
  <si>
    <t>PAGO POR CONCEPTO DE ADQUISICION DE MOBILIARIOS DE OFICINA, PARA ESTA DIRECCION DE PRENSA DEL PRESIDENTE. REF: DPP-DAF-CD-2025-0002. No. ORDEN. DPP-2025-00345. NCF: B1500000254.</t>
  </si>
  <si>
    <t>29/04/2025</t>
  </si>
  <si>
    <t>863</t>
  </si>
  <si>
    <t>131561502</t>
  </si>
  <si>
    <t>BROTHERS RSR SUPPLY OFFICES, SRL</t>
  </si>
  <si>
    <t>PAGO POR CONCEPTO ADQUISICION SUMINISTRO DE OFICINA PARA USO DE LA INSTITUCION.  REF: DPP-DAF-CD-2025-0005. NO. ORDEN: DPP-2025-00009. NCF: B1500001349.</t>
  </si>
  <si>
    <t>864</t>
  </si>
  <si>
    <t>AL 30 DE ABRIL 2025</t>
  </si>
  <si>
    <t>23/04/2025</t>
  </si>
  <si>
    <t>B1500000037</t>
  </si>
  <si>
    <t>00111308557</t>
  </si>
  <si>
    <t>YUMAILA SABBAGH KHOURY DE SANTANA</t>
  </si>
  <si>
    <t>PAGO POR CONCEPTO ALQUILER SOLAR 3B PARA ALOJAMIENTO DE LAS OFICINAS ADMINISTRATIVAS DE LA DPP. PERIODO FACTURADO 01/01/2025-31/01/2025. CONTRATO: No. BS-0001352-2024 Y ADENDA: No. BS-0002178-2025. NCF: B1500000037.</t>
  </si>
  <si>
    <t>786</t>
  </si>
  <si>
    <t>PAGO POR CONCEPTO SERVICIOS DE ENERGIA ELECTRICA DE LA INSTITUCION, LOCAL 8B. PERIODO FACTURADO 15/02/2025-18/03/2025. NIC:4352338. NCF:E450000016776.</t>
  </si>
  <si>
    <t>10/04/2025</t>
  </si>
  <si>
    <t>791</t>
  </si>
  <si>
    <t>PAGO HORAS EXTRAS 30%  PERSONAL DPP NOV Y DIC 2024</t>
  </si>
  <si>
    <t>2.1.2.2.03</t>
  </si>
  <si>
    <t>PAGO DE HORAS EXTRAORDINARIAS</t>
  </si>
  <si>
    <t>792</t>
  </si>
  <si>
    <t>PAGO POR CONCEPTO SERVICIOS FLOTA MOVIL DE LA DPP. PERIODO FACTURADO 10/03/2025-16/04/2025. CUENTA:787671187. NCF:E450000070557.</t>
  </si>
  <si>
    <t>793</t>
  </si>
  <si>
    <t>PAGO POR CONCEPTO SUMINISTRO DE ALMUERZO, CENA Y REFRIGERIO A LOS COLABORADORES DE LA INSTITUCION. PERIODO FACTURADO 01/03/2025-25/03/2025. NO.CONTRATO:CI-0000160-2025. NCF:B1500000862, B1500000863, B1500000864, B1500000865, B1500000866.</t>
  </si>
  <si>
    <t>794</t>
  </si>
  <si>
    <t>PAGO POR CONCEPTO SUMINISTRO DE ALMUERZO, CENA Y REFRIGERIO A LA INSTITUCION. PERIODO FACTURADO FEBRERO/2025. NO.CONTRATO:CI-0000160-2025. NCF:B1500000849, B1500000858,B1500000859,B1500000860, B1500000861.</t>
  </si>
  <si>
    <t>2.3.7.1.02</t>
  </si>
  <si>
    <t>GASOIL</t>
  </si>
  <si>
    <t>2.3.4.1.01</t>
  </si>
  <si>
    <t>PRODUCTOS MEDICINALES PARA USO HUMANO</t>
  </si>
  <si>
    <t>2.3.7.2.99</t>
  </si>
  <si>
    <t>OTROS PRODUCTOS QUÍMICOS Y CONEXOS</t>
  </si>
  <si>
    <t>2.3.9.1.01</t>
  </si>
  <si>
    <t>ÚTILES Y MATERIALES DE LIMPIEZA E HIGIENE</t>
  </si>
  <si>
    <t>2.3.9.6.01</t>
  </si>
  <si>
    <t>PRODUCTOS ELÉCTRICOS Y AFINES</t>
  </si>
  <si>
    <t>818</t>
  </si>
  <si>
    <t>PAGO POR CONCEPTO SERVICIOS CENTRAL TELEFONICA DE LA DPP. PERIODO FACTURADO 23/03/2025-22/04/2025. CUENTA:787395080. NCF:E450000070556.</t>
  </si>
  <si>
    <t>819</t>
  </si>
  <si>
    <t>PAGO POR CONCEPTO SERVICIOS INTERNET MOVIL DE LA DPP, PERIODO FACTURADO 26/03/2025-25/04/2025. CUENTA: 787651263. e-NCF: E450000072393.</t>
  </si>
  <si>
    <t>820</t>
  </si>
  <si>
    <t>PAGO POR CONCEPTO SERVICIOS INTERNET FIJO DE LA DPP. PERIODO FACTURADO 02/04/2025-01/05/2025. CUENTA:786728434. NCF: E450000072392.</t>
  </si>
  <si>
    <t>822</t>
  </si>
  <si>
    <t>PAGO POR CONCEPTO SEGURO COMPLEMENTARIO DE SALUD PARA LOS COLABORADORES DE LA INSTITUCION. PERIODO FACTURADO 01/04/2025-30/04/2025. NO. POLIZA:23136. NCF: E450000001458.</t>
  </si>
  <si>
    <t>823</t>
  </si>
  <si>
    <t>PAGO POR CONCEPTO ASIGNACION DE COMBUSTIBLE AL PERSONAL AUTORIZADO DE LA DPP. CORRESPONDIENTE A  ABRIL/2025. SEGUN NO.OFICIO: CI-DRH-2025-065 D/F 01/04/2025.</t>
  </si>
  <si>
    <t>824</t>
  </si>
  <si>
    <t>PAGO POR CONCEPTO SEGURO COMPLEMENTARIO DE SALUD A LOS COLABORADORES DE LA INSTITUCION. PERIODO FACTURADO 01/04/2025-30/04/2025. NO. POLIZA:30-95-326258. NCF: E450000003824.</t>
  </si>
  <si>
    <t>825</t>
  </si>
  <si>
    <t>NOMINA FIJA PERSONAL DPP 2025</t>
  </si>
  <si>
    <t>826</t>
  </si>
  <si>
    <t>NOMINA VIGILANCIA PERSONAL DPP 2025</t>
  </si>
  <si>
    <t>827</t>
  </si>
  <si>
    <t>NOMINA TEMPORAL PERSONAL DPP ABRIL 2025</t>
  </si>
  <si>
    <t>22/04/2025</t>
  </si>
  <si>
    <t>847</t>
  </si>
  <si>
    <t>NOMINA PERSONAL DPP INTERINATO ABRIL 2025</t>
  </si>
  <si>
    <t>855</t>
  </si>
  <si>
    <t>PAGO POR CONCEPTO SERVICIOS INTERNET MOVIL DE LA DPP. PERIODO FACTURADO 01/03/2025-31/03/2025.CUENTA:87933607. NCF: E450000013860.</t>
  </si>
  <si>
    <t>2.6.1.1.01</t>
  </si>
  <si>
    <t>MUEBLES, EQUIPOS DE OFICINA Y ESTANTERÍA</t>
  </si>
  <si>
    <t>30/04/2025</t>
  </si>
  <si>
    <t>867</t>
  </si>
  <si>
    <t>PAGO INCENTIVO REND. INDIVIDUAL PERIODO 2024</t>
  </si>
  <si>
    <t>2.1.2.2.06</t>
  </si>
  <si>
    <t>INCENTIVO POR RENDIMIENTO INDIVIDUAL</t>
  </si>
  <si>
    <t>PERIODO DEL 01 AL 30 DE ABRIL  2025</t>
  </si>
  <si>
    <t>TRANSFERENCIA 022/2025</t>
  </si>
  <si>
    <t>2.2.3.1.01</t>
  </si>
  <si>
    <t xml:space="preserve">VIATICOS </t>
  </si>
  <si>
    <t>Pago de viáticos al personal de esta institución, en cobertura agenda presidencial, en las provincias La Altagracia y Montecristi correspondiente a los días 02 y 03 de abril del año en curso</t>
  </si>
  <si>
    <t>TRANSFERENCIA 023/2025</t>
  </si>
  <si>
    <t>Pago de viáticos al personal de esta institución, en cobertura agenda presidencial, en la provincia Peravia, correspondiente a la actividad realizada el viernes 04 de abril del año en curso</t>
  </si>
  <si>
    <t>TRANSFERENCIA 024/2025</t>
  </si>
  <si>
    <t>Pago de viáticos al personal de esta institución, en cobertura agenda presidencial, en la provincia San Jose de las Matas, correspondiente a las actividades realizadas el sábado 05 y domingo 06 de abril del año en curso</t>
  </si>
  <si>
    <t>TRANSFERENCIA 025/2025</t>
  </si>
  <si>
    <t>Pago de viáticos al personal de esta institución, en cobertura agenda presidencial,  en la provincia Montecristi, correspondiente a la actividad realizada el miércoles 09 de abril del año en curso</t>
  </si>
  <si>
    <t>TRANSFERENCIA 026/2025</t>
  </si>
  <si>
    <t>Pago de viáticos al personal de esta institución, en cobertura agenda presidencial, a las provincias de Dajabón, Jimani, Elias Pina y Pedernales, correspondiente a los días 24 y 25 de abril 2025</t>
  </si>
  <si>
    <t>TRANSFERENCIA 027/2025</t>
  </si>
  <si>
    <t>Pago Completivo de viáticos al personal de esta institución, en cobertura agenda presidencial, a las provincias de Dajabón, Jimani, Elias Pina y Pedernales, correspondiente a los días 24 y 25 de abril 2025</t>
  </si>
  <si>
    <t>REPOSICION FONDO EN AVANCE POR EXCEPCION</t>
  </si>
  <si>
    <t xml:space="preserve"> AL 30 DE ABRIL 2025</t>
  </si>
  <si>
    <t>OBJETAL</t>
  </si>
  <si>
    <t>789</t>
  </si>
  <si>
    <t>Fondo En Avance Autorizado por  Excepción de la Dirección de Prensa del Presidente</t>
  </si>
  <si>
    <t>Viáticos dentro del país</t>
  </si>
  <si>
    <t>Impuestos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</si>
  <si>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</si>
  <si>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</si>
  <si>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</si>
  <si>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>REPOSICION FONDO CAJA CHICA</t>
  </si>
  <si>
    <t>AL 30 DE ABRIL  2025</t>
  </si>
  <si>
    <t>CHEQUE DE ADMINISTRACION NO.21573611 D/F 30/04/2025</t>
  </si>
  <si>
    <t>2.2.4.1.01</t>
  </si>
  <si>
    <t>PASAJES Y GASTOS DE TRANSPORTE</t>
  </si>
  <si>
    <t>UTILES Y MATERIALES DE ESCRITORIO, OFICINA E INFORMÁTICA</t>
  </si>
  <si>
    <t>2.3.9.8.01</t>
  </si>
  <si>
    <t>REPUESTO</t>
  </si>
  <si>
    <t>2.3.9.9.05</t>
  </si>
  <si>
    <t>PRODUCTOS Y UTILES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</si>
</sst>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([$$-409]* #,##0.00_);_([$$-409]* \(#,##0.00\);_([$$-409]* &quot;-&quot;??_);_(@_)"/>
    <numFmt numFmtId="167" formatCode="dd/mm/yyyy;@"/>
    <numFmt numFmtId="168" formatCode="dd\-mm\-yy;@"/>
    <numFmt numFmtId="170" formatCode="_([$$-1C0A]* #,##0.00_);_([$$-1C0A]* \(#,##0.00\);_([$$-1C0A]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  <xf numFmtId="0" fontId="0" fillId="4" borderId="3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49" fontId="21" fillId="5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15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left" wrapText="1"/>
    </xf>
    <xf numFmtId="4" fontId="27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8" fillId="0" borderId="0" xfId="0" applyFont="1"/>
    <xf numFmtId="0" fontId="31" fillId="2" borderId="1" xfId="0" applyFont="1" applyFill="1" applyBorder="1" applyAlignment="1">
      <alignment horizontal="center" wrapText="1"/>
    </xf>
    <xf numFmtId="4" fontId="31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9" fontId="29" fillId="3" borderId="1" xfId="0" applyNumberFormat="1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wrapText="1"/>
    </xf>
    <xf numFmtId="4" fontId="29" fillId="3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Border="1" applyAlignment="1">
      <alignment horizontal="center"/>
    </xf>
    <xf numFmtId="15" fontId="32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49" fontId="32" fillId="0" borderId="1" xfId="0" applyNumberFormat="1" applyFont="1" applyBorder="1" applyAlignment="1">
      <alignment horizontal="left" wrapText="1"/>
    </xf>
    <xf numFmtId="4" fontId="32" fillId="0" borderId="1" xfId="0" applyNumberFormat="1" applyFont="1" applyBorder="1" applyAlignment="1">
      <alignment horizontal="right"/>
    </xf>
    <xf numFmtId="14" fontId="30" fillId="0" borderId="1" xfId="0" applyNumberFormat="1" applyFont="1" applyBorder="1" applyAlignment="1">
      <alignment horizontal="center" wrapText="1"/>
    </xf>
    <xf numFmtId="4" fontId="30" fillId="0" borderId="1" xfId="0" applyNumberFormat="1" applyFont="1" applyBorder="1" applyAlignment="1">
      <alignment wrapText="1"/>
    </xf>
    <xf numFmtId="3" fontId="30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4" fillId="0" borderId="1" xfId="0" applyFont="1" applyBorder="1"/>
    <xf numFmtId="15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0" fontId="33" fillId="0" borderId="0" xfId="0" applyFont="1" applyAlignment="1">
      <alignment vertical="center" wrapText="1"/>
    </xf>
    <xf numFmtId="49" fontId="32" fillId="0" borderId="0" xfId="0" applyNumberFormat="1" applyFont="1" applyAlignment="1">
      <alignment horizontal="left" wrapText="1"/>
    </xf>
    <xf numFmtId="4" fontId="32" fillId="0" borderId="0" xfId="0" applyNumberFormat="1" applyFont="1" applyAlignment="1">
      <alignment horizontal="right"/>
    </xf>
    <xf numFmtId="0" fontId="0" fillId="6" borderId="0" xfId="0" applyFill="1"/>
    <xf numFmtId="0" fontId="17" fillId="0" borderId="1" xfId="0" applyFont="1" applyBorder="1" applyAlignment="1">
      <alignment wrapText="1"/>
    </xf>
    <xf numFmtId="4" fontId="34" fillId="0" borderId="1" xfId="0" applyNumberFormat="1" applyFont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14" fontId="1" fillId="4" borderId="1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27" fillId="6" borderId="1" xfId="0" applyNumberFormat="1" applyFont="1" applyFill="1" applyBorder="1" applyAlignment="1">
      <alignment horizontal="center"/>
    </xf>
    <xf numFmtId="49" fontId="21" fillId="5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4" fontId="1" fillId="0" borderId="19" xfId="5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4" fontId="10" fillId="4" borderId="6" xfId="0" applyNumberFormat="1" applyFont="1" applyFill="1" applyBorder="1" applyAlignment="1">
      <alignment horizontal="right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166" fontId="0" fillId="6" borderId="0" xfId="0" applyNumberFormat="1" applyFill="1"/>
    <xf numFmtId="165" fontId="0" fillId="6" borderId="0" xfId="0" applyNumberForma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4" fontId="26" fillId="6" borderId="0" xfId="0" applyNumberFormat="1" applyFont="1" applyFill="1" applyAlignment="1">
      <alignment horizontal="center"/>
    </xf>
    <xf numFmtId="4" fontId="26" fillId="6" borderId="0" xfId="0" applyNumberFormat="1" applyFont="1" applyFill="1" applyAlignment="1">
      <alignment horizontal="right"/>
    </xf>
    <xf numFmtId="0" fontId="36" fillId="6" borderId="0" xfId="0" applyFont="1" applyFill="1" applyAlignment="1">
      <alignment horizontal="center"/>
    </xf>
    <xf numFmtId="167" fontId="11" fillId="6" borderId="12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35" fillId="6" borderId="13" xfId="0" applyFont="1" applyFill="1" applyBorder="1" applyAlignment="1">
      <alignment horizontal="left" wrapText="1"/>
    </xf>
    <xf numFmtId="165" fontId="11" fillId="6" borderId="13" xfId="2" applyNumberFormat="1" applyFont="1" applyFill="1" applyBorder="1"/>
    <xf numFmtId="0" fontId="35" fillId="6" borderId="23" xfId="0" applyFont="1" applyFill="1" applyBorder="1" applyAlignment="1">
      <alignment horizontal="left"/>
    </xf>
    <xf numFmtId="165" fontId="10" fillId="6" borderId="21" xfId="0" applyNumberFormat="1" applyFont="1" applyFill="1" applyBorder="1" applyAlignment="1">
      <alignment horizontal="right"/>
    </xf>
    <xf numFmtId="166" fontId="10" fillId="6" borderId="22" xfId="0" applyNumberFormat="1" applyFont="1" applyFill="1" applyBorder="1" applyAlignment="1">
      <alignment horizontal="right"/>
    </xf>
    <xf numFmtId="165" fontId="11" fillId="6" borderId="24" xfId="2" applyNumberFormat="1" applyFont="1" applyFill="1" applyBorder="1"/>
    <xf numFmtId="0" fontId="31" fillId="2" borderId="16" xfId="0" applyFont="1" applyFill="1" applyBorder="1" applyAlignment="1">
      <alignment horizontal="left" wrapText="1"/>
    </xf>
    <xf numFmtId="0" fontId="31" fillId="2" borderId="16" xfId="0" applyFont="1" applyFill="1" applyBorder="1" applyAlignment="1">
      <alignment horizontal="center" wrapText="1"/>
    </xf>
    <xf numFmtId="49" fontId="27" fillId="0" borderId="1" xfId="0" applyNumberFormat="1" applyFont="1" applyBorder="1" applyAlignment="1">
      <alignment horizontal="left"/>
    </xf>
    <xf numFmtId="0" fontId="37" fillId="0" borderId="1" xfId="0" applyFont="1" applyBorder="1"/>
    <xf numFmtId="49" fontId="27" fillId="0" borderId="17" xfId="0" applyNumberFormat="1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wrapText="1"/>
    </xf>
    <xf numFmtId="0" fontId="1" fillId="0" borderId="1" xfId="0" applyFont="1" applyBorder="1"/>
    <xf numFmtId="0" fontId="37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4" fillId="0" borderId="7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44" fontId="1" fillId="0" borderId="16" xfId="0" applyNumberFormat="1" applyFont="1" applyBorder="1" applyAlignment="1">
      <alignment horizontal="center" vertical="center" wrapText="1"/>
    </xf>
    <xf numFmtId="168" fontId="17" fillId="0" borderId="25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17" fillId="0" borderId="11" xfId="0" applyNumberFormat="1" applyFont="1" applyBorder="1"/>
    <xf numFmtId="166" fontId="17" fillId="0" borderId="18" xfId="0" applyNumberFormat="1" applyFont="1" applyBorder="1"/>
    <xf numFmtId="166" fontId="17" fillId="0" borderId="17" xfId="0" applyNumberFormat="1" applyFont="1" applyBorder="1"/>
    <xf numFmtId="0" fontId="14" fillId="0" borderId="1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0" fontId="0" fillId="0" borderId="1" xfId="5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center" vertical="center" wrapText="1"/>
    </xf>
    <xf numFmtId="170" fontId="0" fillId="0" borderId="1" xfId="5" applyNumberFormat="1" applyFont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0" fontId="1" fillId="0" borderId="27" xfId="5" applyNumberFormat="1" applyFont="1" applyBorder="1" applyAlignment="1">
      <alignment horizontal="right" vertical="center"/>
    </xf>
    <xf numFmtId="4" fontId="4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167" fontId="11" fillId="6" borderId="14" xfId="0" applyNumberFormat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4" fontId="1" fillId="0" borderId="14" xfId="5" applyNumberFormat="1" applyFont="1" applyFill="1" applyBorder="1" applyAlignment="1">
      <alignment horizontal="right" vertical="center"/>
    </xf>
    <xf numFmtId="14" fontId="11" fillId="0" borderId="1" xfId="0" applyNumberFormat="1" applyFont="1" applyBorder="1" applyAlignment="1">
      <alignment horizontal="center" vertical="center"/>
    </xf>
    <xf numFmtId="4" fontId="0" fillId="0" borderId="1" xfId="5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4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" fontId="1" fillId="0" borderId="0" xfId="0" applyNumberFormat="1" applyFont="1" applyAlignment="1">
      <alignment horizontal="right" vertical="center"/>
    </xf>
    <xf numFmtId="4" fontId="38" fillId="0" borderId="0" xfId="0" applyNumberFormat="1" applyFont="1"/>
    <xf numFmtId="0" fontId="1" fillId="0" borderId="0" xfId="0" applyFont="1" applyAlignment="1">
      <alignment horizontal="left"/>
    </xf>
  </cellXfs>
  <cellStyles count="6">
    <cellStyle name="Millares" xfId="2" builtinId="3"/>
    <cellStyle name="Moneda" xfId="5" builtinId="4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67</xdr:row>
      <xdr:rowOff>0</xdr:rowOff>
    </xdr:from>
    <xdr:to>
      <xdr:col>6</xdr:col>
      <xdr:colOff>485776</xdr:colOff>
      <xdr:row>73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134</xdr:row>
      <xdr:rowOff>85725</xdr:rowOff>
    </xdr:from>
    <xdr:to>
      <xdr:col>5</xdr:col>
      <xdr:colOff>1562100</xdr:colOff>
      <xdr:row>139</xdr:row>
      <xdr:rowOff>104775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135</xdr:row>
      <xdr:rowOff>28575</xdr:rowOff>
    </xdr:from>
    <xdr:to>
      <xdr:col>1</xdr:col>
      <xdr:colOff>4191000</xdr:colOff>
      <xdr:row>139</xdr:row>
      <xdr:rowOff>90768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76200</xdr:rowOff>
    </xdr:from>
    <xdr:to>
      <xdr:col>1</xdr:col>
      <xdr:colOff>504825</xdr:colOff>
      <xdr:row>209</xdr:row>
      <xdr:rowOff>47625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42847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207</xdr:row>
      <xdr:rowOff>85725</xdr:rowOff>
    </xdr:from>
    <xdr:to>
      <xdr:col>5</xdr:col>
      <xdr:colOff>276224</xdr:colOff>
      <xdr:row>212</xdr:row>
      <xdr:rowOff>85725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799138</xdr:colOff>
      <xdr:row>8</xdr:row>
      <xdr:rowOff>194795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68</xdr:row>
      <xdr:rowOff>114300</xdr:rowOff>
    </xdr:from>
    <xdr:to>
      <xdr:col>1</xdr:col>
      <xdr:colOff>1619048</xdr:colOff>
      <xdr:row>74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177</xdr:row>
      <xdr:rowOff>6212</xdr:rowOff>
    </xdr:from>
    <xdr:to>
      <xdr:col>1</xdr:col>
      <xdr:colOff>846068</xdr:colOff>
      <xdr:row>181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665922</xdr:colOff>
      <xdr:row>178</xdr:row>
      <xdr:rowOff>28575</xdr:rowOff>
    </xdr:from>
    <xdr:to>
      <xdr:col>4</xdr:col>
      <xdr:colOff>2670727</xdr:colOff>
      <xdr:row>182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447" y="217503375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105</xdr:row>
      <xdr:rowOff>114300</xdr:rowOff>
    </xdr:from>
    <xdr:to>
      <xdr:col>1</xdr:col>
      <xdr:colOff>2351069</xdr:colOff>
      <xdr:row>109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105</xdr:row>
      <xdr:rowOff>95250</xdr:rowOff>
    </xdr:from>
    <xdr:to>
      <xdr:col>6</xdr:col>
      <xdr:colOff>1268782</xdr:colOff>
      <xdr:row>109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2</xdr:col>
      <xdr:colOff>769454</xdr:colOff>
      <xdr:row>248</xdr:row>
      <xdr:rowOff>90694</xdr:rowOff>
    </xdr:from>
    <xdr:to>
      <xdr:col>3</xdr:col>
      <xdr:colOff>950429</xdr:colOff>
      <xdr:row>253</xdr:row>
      <xdr:rowOff>62119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5BC60A-34CA-42AF-9A9C-793D53E96C8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454" y="7382371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248</xdr:row>
      <xdr:rowOff>82825</xdr:rowOff>
    </xdr:from>
    <xdr:to>
      <xdr:col>6</xdr:col>
      <xdr:colOff>458028</xdr:colOff>
      <xdr:row>253</xdr:row>
      <xdr:rowOff>111400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2AAFBC-42C9-4417-B1EC-71ED8A1D58A9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2887" y="273325"/>
          <a:ext cx="1909141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3150704</xdr:colOff>
      <xdr:row>273</xdr:row>
      <xdr:rowOff>114301</xdr:rowOff>
    </xdr:from>
    <xdr:to>
      <xdr:col>3</xdr:col>
      <xdr:colOff>1988654</xdr:colOff>
      <xdr:row>277</xdr:row>
      <xdr:rowOff>171451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E300800-FDB5-4045-83DC-D8B75C072165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2454" y="495301"/>
          <a:ext cx="1990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83240</xdr:colOff>
      <xdr:row>272</xdr:row>
      <xdr:rowOff>161925</xdr:rowOff>
    </xdr:from>
    <xdr:to>
      <xdr:col>1</xdr:col>
      <xdr:colOff>502339</xdr:colOff>
      <xdr:row>278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81DFC70-193D-49E8-8C20-9CDE6A457444}"/>
            </a:ext>
            <a:ext uri="{147F2762-F138-4A5C-976F-8EAC2B608ADB}">
              <a16:predDERef xmlns:a16="http://schemas.microsoft.com/office/drawing/2014/main" pred="{EBB4595F-FA54-4321-9D4A-37398121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0" y="352425"/>
          <a:ext cx="190499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312"/>
  <sheetViews>
    <sheetView tabSelected="1" zoomScaleNormal="100" workbookViewId="0">
      <selection activeCell="A8" sqref="A8:H8"/>
    </sheetView>
  </sheetViews>
  <sheetFormatPr baseColWidth="10" defaultRowHeight="15" x14ac:dyDescent="0.25"/>
  <cols>
    <col min="1" max="1" width="22.28515625" customWidth="1"/>
    <col min="2" max="2" width="69.140625" customWidth="1"/>
    <col min="3" max="3" width="27.140625" customWidth="1"/>
    <col min="4" max="4" width="50.5703125" customWidth="1"/>
    <col min="5" max="5" width="49.42578125" customWidth="1"/>
    <col min="6" max="6" width="24" customWidth="1"/>
    <col min="7" max="7" width="37.42578125" customWidth="1"/>
    <col min="8" max="8" width="13" customWidth="1"/>
    <col min="9" max="9" width="14.85546875" customWidth="1"/>
  </cols>
  <sheetData>
    <row r="1" spans="1:8" x14ac:dyDescent="0.25">
      <c r="A1" s="33"/>
      <c r="B1" s="34"/>
      <c r="C1" s="35"/>
      <c r="D1" s="33"/>
      <c r="E1" s="35"/>
      <c r="F1" s="33"/>
      <c r="G1" s="35"/>
      <c r="H1" s="36"/>
    </row>
    <row r="2" spans="1:8" x14ac:dyDescent="0.25">
      <c r="A2" s="33"/>
      <c r="B2" s="34"/>
      <c r="C2" s="35"/>
      <c r="D2" s="33"/>
      <c r="E2" s="35"/>
      <c r="F2" s="33"/>
      <c r="G2" s="35"/>
      <c r="H2" s="36"/>
    </row>
    <row r="3" spans="1:8" x14ac:dyDescent="0.25">
      <c r="C3" s="10"/>
      <c r="E3" s="10"/>
      <c r="F3" s="10"/>
      <c r="G3" s="26"/>
      <c r="H3" s="22"/>
    </row>
    <row r="4" spans="1:8" x14ac:dyDescent="0.25">
      <c r="C4" s="10"/>
      <c r="E4" s="10"/>
      <c r="F4" s="10"/>
      <c r="G4" s="26"/>
      <c r="H4" s="22"/>
    </row>
    <row r="5" spans="1:8" x14ac:dyDescent="0.25">
      <c r="A5" s="151" t="s">
        <v>8</v>
      </c>
      <c r="B5" s="151"/>
      <c r="C5" s="151"/>
      <c r="D5" s="151"/>
      <c r="E5" s="151"/>
      <c r="F5" s="151"/>
      <c r="G5" s="151"/>
      <c r="H5" s="151"/>
    </row>
    <row r="6" spans="1:8" x14ac:dyDescent="0.25">
      <c r="A6" s="151" t="s">
        <v>1</v>
      </c>
      <c r="B6" s="151"/>
      <c r="C6" s="151"/>
      <c r="D6" s="151"/>
      <c r="E6" s="151"/>
      <c r="F6" s="151"/>
      <c r="G6" s="151"/>
      <c r="H6" s="151"/>
    </row>
    <row r="7" spans="1:8" x14ac:dyDescent="0.25">
      <c r="A7" s="151" t="s">
        <v>5</v>
      </c>
      <c r="B7" s="151"/>
      <c r="C7" s="151"/>
      <c r="D7" s="151"/>
      <c r="E7" s="151"/>
      <c r="F7" s="151"/>
      <c r="G7" s="151"/>
      <c r="H7" s="151"/>
    </row>
    <row r="8" spans="1:8" x14ac:dyDescent="0.25">
      <c r="A8" s="151" t="s">
        <v>203</v>
      </c>
      <c r="B8" s="151"/>
      <c r="C8" s="151"/>
      <c r="D8" s="151"/>
      <c r="E8" s="151"/>
      <c r="F8" s="151"/>
      <c r="G8" s="151"/>
      <c r="H8" s="151"/>
    </row>
    <row r="9" spans="1:8" ht="15.75" thickBot="1" x14ac:dyDescent="0.3">
      <c r="A9" s="154" t="s">
        <v>6</v>
      </c>
      <c r="B9" s="154"/>
      <c r="C9" s="154"/>
      <c r="D9" s="154"/>
      <c r="E9" s="154"/>
      <c r="F9" s="154"/>
      <c r="G9" s="154"/>
      <c r="H9" s="154"/>
    </row>
    <row r="10" spans="1:8" s="67" customFormat="1" ht="12" x14ac:dyDescent="0.2">
      <c r="A10" s="79" t="s">
        <v>20</v>
      </c>
      <c r="B10" s="80" t="s">
        <v>82</v>
      </c>
      <c r="C10" s="80" t="s">
        <v>2</v>
      </c>
      <c r="D10" s="80" t="s">
        <v>83</v>
      </c>
      <c r="E10" s="80" t="s">
        <v>32</v>
      </c>
      <c r="F10" s="80" t="s">
        <v>84</v>
      </c>
      <c r="G10" s="80" t="s">
        <v>85</v>
      </c>
      <c r="H10" s="81" t="s">
        <v>86</v>
      </c>
    </row>
    <row r="11" spans="1:8" s="67" customFormat="1" ht="48" x14ac:dyDescent="0.2">
      <c r="A11" s="61" t="s">
        <v>164</v>
      </c>
      <c r="B11" s="82" t="s">
        <v>165</v>
      </c>
      <c r="C11" s="133" t="s">
        <v>62</v>
      </c>
      <c r="D11" s="139" t="s">
        <v>61</v>
      </c>
      <c r="E11" s="62" t="s">
        <v>127</v>
      </c>
      <c r="F11" s="133" t="s">
        <v>96</v>
      </c>
      <c r="G11" s="139" t="s">
        <v>111</v>
      </c>
      <c r="H11" s="63">
        <v>26184.2</v>
      </c>
    </row>
    <row r="12" spans="1:8" s="67" customFormat="1" ht="48" x14ac:dyDescent="0.2">
      <c r="A12" s="61" t="s">
        <v>166</v>
      </c>
      <c r="B12" s="82" t="s">
        <v>167</v>
      </c>
      <c r="C12" s="133" t="s">
        <v>122</v>
      </c>
      <c r="D12" s="139" t="s">
        <v>123</v>
      </c>
      <c r="E12" s="62" t="s">
        <v>128</v>
      </c>
      <c r="F12" s="133" t="s">
        <v>4</v>
      </c>
      <c r="G12" s="139" t="s">
        <v>101</v>
      </c>
      <c r="H12" s="63">
        <v>11788.09</v>
      </c>
    </row>
    <row r="13" spans="1:8" s="67" customFormat="1" ht="36" x14ac:dyDescent="0.2">
      <c r="A13" s="61" t="s">
        <v>168</v>
      </c>
      <c r="B13" s="82" t="s">
        <v>209</v>
      </c>
      <c r="C13" s="133" t="s">
        <v>64</v>
      </c>
      <c r="D13" s="139" t="s">
        <v>65</v>
      </c>
      <c r="E13" s="62" t="s">
        <v>210</v>
      </c>
      <c r="F13" s="133" t="s">
        <v>66</v>
      </c>
      <c r="G13" s="139" t="s">
        <v>108</v>
      </c>
      <c r="H13" s="63">
        <v>28395.4</v>
      </c>
    </row>
    <row r="14" spans="1:8" s="67" customFormat="1" ht="48" x14ac:dyDescent="0.2">
      <c r="A14" s="61" t="s">
        <v>168</v>
      </c>
      <c r="B14" s="82" t="s">
        <v>169</v>
      </c>
      <c r="C14" s="133" t="s">
        <v>89</v>
      </c>
      <c r="D14" s="139" t="s">
        <v>106</v>
      </c>
      <c r="E14" s="62" t="s">
        <v>131</v>
      </c>
      <c r="F14" s="133" t="s">
        <v>4</v>
      </c>
      <c r="G14" s="139" t="s">
        <v>101</v>
      </c>
      <c r="H14" s="63">
        <v>22972.639999999999</v>
      </c>
    </row>
    <row r="15" spans="1:8" s="67" customFormat="1" ht="12" x14ac:dyDescent="0.2">
      <c r="A15" s="61" t="s">
        <v>211</v>
      </c>
      <c r="B15" s="82" t="s">
        <v>212</v>
      </c>
      <c r="C15" s="133" t="s">
        <v>72</v>
      </c>
      <c r="D15" s="139" t="s">
        <v>1</v>
      </c>
      <c r="E15" s="62" t="s">
        <v>213</v>
      </c>
      <c r="F15" s="133" t="s">
        <v>214</v>
      </c>
      <c r="G15" s="139" t="s">
        <v>215</v>
      </c>
      <c r="H15" s="63">
        <v>57966.11</v>
      </c>
    </row>
    <row r="16" spans="1:8" s="67" customFormat="1" ht="36" x14ac:dyDescent="0.2">
      <c r="A16" s="61" t="s">
        <v>171</v>
      </c>
      <c r="B16" s="82" t="s">
        <v>216</v>
      </c>
      <c r="C16" s="133" t="s">
        <v>48</v>
      </c>
      <c r="D16" s="139" t="s">
        <v>0</v>
      </c>
      <c r="E16" s="62" t="s">
        <v>217</v>
      </c>
      <c r="F16" s="133" t="s">
        <v>3</v>
      </c>
      <c r="G16" s="139" t="s">
        <v>110</v>
      </c>
      <c r="H16" s="63">
        <v>285750.51</v>
      </c>
    </row>
    <row r="17" spans="1:8" s="67" customFormat="1" ht="60" x14ac:dyDescent="0.2">
      <c r="A17" s="61" t="s">
        <v>171</v>
      </c>
      <c r="B17" s="82" t="s">
        <v>218</v>
      </c>
      <c r="C17" s="133" t="s">
        <v>90</v>
      </c>
      <c r="D17" s="139" t="s">
        <v>91</v>
      </c>
      <c r="E17" s="62" t="s">
        <v>219</v>
      </c>
      <c r="F17" s="133" t="s">
        <v>92</v>
      </c>
      <c r="G17" s="139" t="s">
        <v>113</v>
      </c>
      <c r="H17" s="63">
        <v>317207.59999999998</v>
      </c>
    </row>
    <row r="18" spans="1:8" s="67" customFormat="1" ht="60" x14ac:dyDescent="0.2">
      <c r="A18" s="61" t="s">
        <v>171</v>
      </c>
      <c r="B18" s="82" t="s">
        <v>220</v>
      </c>
      <c r="C18" s="133" t="s">
        <v>90</v>
      </c>
      <c r="D18" s="139" t="s">
        <v>91</v>
      </c>
      <c r="E18" s="62" t="s">
        <v>221</v>
      </c>
      <c r="F18" s="133" t="s">
        <v>92</v>
      </c>
      <c r="G18" s="139" t="s">
        <v>113</v>
      </c>
      <c r="H18" s="63">
        <v>407135.4</v>
      </c>
    </row>
    <row r="19" spans="1:8" s="67" customFormat="1" ht="48" x14ac:dyDescent="0.2">
      <c r="A19" s="61" t="s">
        <v>171</v>
      </c>
      <c r="B19" s="82" t="s">
        <v>172</v>
      </c>
      <c r="C19" s="133" t="s">
        <v>170</v>
      </c>
      <c r="D19" s="139" t="s">
        <v>129</v>
      </c>
      <c r="E19" s="62" t="s">
        <v>130</v>
      </c>
      <c r="F19" s="133" t="s">
        <v>222</v>
      </c>
      <c r="G19" s="139" t="s">
        <v>223</v>
      </c>
      <c r="H19" s="63">
        <v>23910</v>
      </c>
    </row>
    <row r="20" spans="1:8" s="67" customFormat="1" ht="36" x14ac:dyDescent="0.2">
      <c r="A20" s="61" t="s">
        <v>174</v>
      </c>
      <c r="B20" s="82" t="s">
        <v>175</v>
      </c>
      <c r="C20" s="133" t="s">
        <v>173</v>
      </c>
      <c r="D20" s="139" t="s">
        <v>132</v>
      </c>
      <c r="E20" s="62" t="s">
        <v>133</v>
      </c>
      <c r="F20" s="133" t="s">
        <v>103</v>
      </c>
      <c r="G20" s="139" t="s">
        <v>126</v>
      </c>
      <c r="H20" s="63">
        <v>7823.87</v>
      </c>
    </row>
    <row r="21" spans="1:8" s="67" customFormat="1" ht="48" x14ac:dyDescent="0.2">
      <c r="A21" s="61" t="s">
        <v>174</v>
      </c>
      <c r="B21" s="82" t="s">
        <v>177</v>
      </c>
      <c r="C21" s="133" t="s">
        <v>176</v>
      </c>
      <c r="D21" s="139" t="s">
        <v>134</v>
      </c>
      <c r="E21" s="62" t="s">
        <v>135</v>
      </c>
      <c r="F21" s="133" t="s">
        <v>104</v>
      </c>
      <c r="G21" s="139" t="s">
        <v>105</v>
      </c>
      <c r="H21" s="63">
        <v>30975</v>
      </c>
    </row>
    <row r="22" spans="1:8" s="67" customFormat="1" ht="36" x14ac:dyDescent="0.2">
      <c r="A22" s="61" t="s">
        <v>174</v>
      </c>
      <c r="B22" s="82" t="s">
        <v>179</v>
      </c>
      <c r="C22" s="133" t="s">
        <v>178</v>
      </c>
      <c r="D22" s="139" t="s">
        <v>138</v>
      </c>
      <c r="E22" s="62" t="s">
        <v>141</v>
      </c>
      <c r="F22" s="133" t="s">
        <v>124</v>
      </c>
      <c r="G22" s="139" t="s">
        <v>125</v>
      </c>
      <c r="H22" s="63">
        <v>18785.599999999999</v>
      </c>
    </row>
    <row r="23" spans="1:8" s="67" customFormat="1" ht="36" x14ac:dyDescent="0.2">
      <c r="A23" s="61" t="s">
        <v>174</v>
      </c>
      <c r="B23" s="82" t="s">
        <v>180</v>
      </c>
      <c r="C23" s="133" t="s">
        <v>178</v>
      </c>
      <c r="D23" s="139" t="s">
        <v>138</v>
      </c>
      <c r="E23" s="62" t="s">
        <v>139</v>
      </c>
      <c r="F23" s="133" t="s">
        <v>45</v>
      </c>
      <c r="G23" s="139" t="s">
        <v>102</v>
      </c>
      <c r="H23" s="63">
        <v>141782.1</v>
      </c>
    </row>
    <row r="24" spans="1:8" s="67" customFormat="1" ht="36" x14ac:dyDescent="0.2">
      <c r="A24" s="61" t="s">
        <v>174</v>
      </c>
      <c r="B24" s="82" t="s">
        <v>181</v>
      </c>
      <c r="C24" s="133" t="s">
        <v>178</v>
      </c>
      <c r="D24" s="139" t="s">
        <v>138</v>
      </c>
      <c r="E24" s="62" t="s">
        <v>140</v>
      </c>
      <c r="F24" s="133" t="s">
        <v>224</v>
      </c>
      <c r="G24" s="139" t="s">
        <v>225</v>
      </c>
      <c r="H24" s="63">
        <v>6059.3</v>
      </c>
    </row>
    <row r="25" spans="1:8" s="67" customFormat="1" ht="36" x14ac:dyDescent="0.2">
      <c r="A25" s="61" t="s">
        <v>174</v>
      </c>
      <c r="B25" s="82" t="s">
        <v>181</v>
      </c>
      <c r="C25" s="133" t="s">
        <v>178</v>
      </c>
      <c r="D25" s="139" t="s">
        <v>138</v>
      </c>
      <c r="E25" s="62" t="s">
        <v>140</v>
      </c>
      <c r="F25" s="133" t="s">
        <v>226</v>
      </c>
      <c r="G25" s="139" t="s">
        <v>227</v>
      </c>
      <c r="H25" s="63">
        <v>19675.2</v>
      </c>
    </row>
    <row r="26" spans="1:8" s="67" customFormat="1" ht="36" x14ac:dyDescent="0.2">
      <c r="A26" s="61" t="s">
        <v>174</v>
      </c>
      <c r="B26" s="82" t="s">
        <v>181</v>
      </c>
      <c r="C26" s="133" t="s">
        <v>178</v>
      </c>
      <c r="D26" s="139" t="s">
        <v>138</v>
      </c>
      <c r="E26" s="62" t="s">
        <v>140</v>
      </c>
      <c r="F26" s="133" t="s">
        <v>228</v>
      </c>
      <c r="G26" s="139" t="s">
        <v>229</v>
      </c>
      <c r="H26" s="63">
        <v>30361.4</v>
      </c>
    </row>
    <row r="27" spans="1:8" s="67" customFormat="1" ht="36" x14ac:dyDescent="0.2">
      <c r="A27" s="61" t="s">
        <v>174</v>
      </c>
      <c r="B27" s="82" t="s">
        <v>183</v>
      </c>
      <c r="C27" s="133" t="s">
        <v>182</v>
      </c>
      <c r="D27" s="139" t="s">
        <v>136</v>
      </c>
      <c r="E27" s="62" t="s">
        <v>137</v>
      </c>
      <c r="F27" s="133" t="s">
        <v>230</v>
      </c>
      <c r="G27" s="139" t="s">
        <v>231</v>
      </c>
      <c r="H27" s="63">
        <v>204777.2</v>
      </c>
    </row>
    <row r="28" spans="1:8" s="67" customFormat="1" ht="36" x14ac:dyDescent="0.2">
      <c r="A28" s="61" t="s">
        <v>187</v>
      </c>
      <c r="B28" s="82" t="s">
        <v>232</v>
      </c>
      <c r="C28" s="133" t="s">
        <v>48</v>
      </c>
      <c r="D28" s="139" t="s">
        <v>0</v>
      </c>
      <c r="E28" s="62" t="s">
        <v>233</v>
      </c>
      <c r="F28" s="133" t="s">
        <v>3</v>
      </c>
      <c r="G28" s="139" t="s">
        <v>110</v>
      </c>
      <c r="H28" s="63">
        <v>8402.75</v>
      </c>
    </row>
    <row r="29" spans="1:8" s="67" customFormat="1" ht="36" x14ac:dyDescent="0.2">
      <c r="A29" s="61" t="s">
        <v>187</v>
      </c>
      <c r="B29" s="82" t="s">
        <v>234</v>
      </c>
      <c r="C29" s="133" t="s">
        <v>48</v>
      </c>
      <c r="D29" s="139" t="s">
        <v>0</v>
      </c>
      <c r="E29" s="62" t="s">
        <v>235</v>
      </c>
      <c r="F29" s="133" t="s">
        <v>74</v>
      </c>
      <c r="G29" s="139" t="s">
        <v>112</v>
      </c>
      <c r="H29" s="63">
        <v>17899.28</v>
      </c>
    </row>
    <row r="30" spans="1:8" s="67" customFormat="1" ht="36" x14ac:dyDescent="0.2">
      <c r="A30" s="61" t="s">
        <v>187</v>
      </c>
      <c r="B30" s="82" t="s">
        <v>236</v>
      </c>
      <c r="C30" s="133" t="s">
        <v>48</v>
      </c>
      <c r="D30" s="139" t="s">
        <v>0</v>
      </c>
      <c r="E30" s="62" t="s">
        <v>237</v>
      </c>
      <c r="F30" s="133" t="s">
        <v>74</v>
      </c>
      <c r="G30" s="139" t="s">
        <v>112</v>
      </c>
      <c r="H30" s="63">
        <v>131533.22</v>
      </c>
    </row>
    <row r="31" spans="1:8" s="67" customFormat="1" ht="36" x14ac:dyDescent="0.2">
      <c r="A31" s="61" t="s">
        <v>187</v>
      </c>
      <c r="B31" s="82" t="s">
        <v>188</v>
      </c>
      <c r="C31" s="133" t="s">
        <v>184</v>
      </c>
      <c r="D31" s="139" t="s">
        <v>185</v>
      </c>
      <c r="E31" s="62" t="s">
        <v>186</v>
      </c>
      <c r="F31" s="133" t="s">
        <v>45</v>
      </c>
      <c r="G31" s="139" t="s">
        <v>102</v>
      </c>
      <c r="H31" s="63">
        <v>17658.43</v>
      </c>
    </row>
    <row r="32" spans="1:8" s="67" customFormat="1" ht="48" x14ac:dyDescent="0.2">
      <c r="A32" s="61" t="s">
        <v>187</v>
      </c>
      <c r="B32" s="82" t="s">
        <v>238</v>
      </c>
      <c r="C32" s="133" t="s">
        <v>67</v>
      </c>
      <c r="D32" s="139" t="s">
        <v>68</v>
      </c>
      <c r="E32" s="62" t="s">
        <v>239</v>
      </c>
      <c r="F32" s="133" t="s">
        <v>69</v>
      </c>
      <c r="G32" s="139" t="s">
        <v>109</v>
      </c>
      <c r="H32" s="63">
        <v>153145.44</v>
      </c>
    </row>
    <row r="33" spans="1:8" s="67" customFormat="1" ht="48" x14ac:dyDescent="0.2">
      <c r="A33" s="61" t="s">
        <v>187</v>
      </c>
      <c r="B33" s="82" t="s">
        <v>240</v>
      </c>
      <c r="C33" s="133" t="s">
        <v>98</v>
      </c>
      <c r="D33" s="139" t="s">
        <v>99</v>
      </c>
      <c r="E33" s="62" t="s">
        <v>241</v>
      </c>
      <c r="F33" s="133" t="s">
        <v>100</v>
      </c>
      <c r="G33" s="139" t="s">
        <v>107</v>
      </c>
      <c r="H33" s="63">
        <v>253953.32</v>
      </c>
    </row>
    <row r="34" spans="1:8" s="67" customFormat="1" ht="48" x14ac:dyDescent="0.2">
      <c r="A34" s="61" t="s">
        <v>187</v>
      </c>
      <c r="B34" s="82" t="s">
        <v>242</v>
      </c>
      <c r="C34" s="133" t="s">
        <v>87</v>
      </c>
      <c r="D34" s="139" t="s">
        <v>88</v>
      </c>
      <c r="E34" s="62" t="s">
        <v>243</v>
      </c>
      <c r="F34" s="133" t="s">
        <v>69</v>
      </c>
      <c r="G34" s="139" t="s">
        <v>109</v>
      </c>
      <c r="H34" s="63">
        <v>227945.85</v>
      </c>
    </row>
    <row r="35" spans="1:8" s="67" customFormat="1" ht="12" x14ac:dyDescent="0.2">
      <c r="A35" s="61" t="s">
        <v>187</v>
      </c>
      <c r="B35" s="82" t="s">
        <v>244</v>
      </c>
      <c r="C35" s="133" t="s">
        <v>72</v>
      </c>
      <c r="D35" s="139" t="s">
        <v>1</v>
      </c>
      <c r="E35" s="62" t="s">
        <v>245</v>
      </c>
      <c r="F35" s="133" t="s">
        <v>80</v>
      </c>
      <c r="G35" s="139" t="s">
        <v>114</v>
      </c>
      <c r="H35" s="63">
        <v>4748577</v>
      </c>
    </row>
    <row r="36" spans="1:8" s="67" customFormat="1" ht="12" x14ac:dyDescent="0.2">
      <c r="A36" s="61" t="s">
        <v>187</v>
      </c>
      <c r="B36" s="82" t="s">
        <v>244</v>
      </c>
      <c r="C36" s="133" t="s">
        <v>72</v>
      </c>
      <c r="D36" s="139" t="s">
        <v>1</v>
      </c>
      <c r="E36" s="62" t="s">
        <v>245</v>
      </c>
      <c r="F36" s="133" t="s">
        <v>77</v>
      </c>
      <c r="G36" s="139" t="s">
        <v>115</v>
      </c>
      <c r="H36" s="63">
        <v>336089.05</v>
      </c>
    </row>
    <row r="37" spans="1:8" s="67" customFormat="1" ht="12" x14ac:dyDescent="0.2">
      <c r="A37" s="61" t="s">
        <v>187</v>
      </c>
      <c r="B37" s="82" t="s">
        <v>244</v>
      </c>
      <c r="C37" s="133" t="s">
        <v>72</v>
      </c>
      <c r="D37" s="139" t="s">
        <v>1</v>
      </c>
      <c r="E37" s="62" t="s">
        <v>245</v>
      </c>
      <c r="F37" s="133" t="s">
        <v>78</v>
      </c>
      <c r="G37" s="139" t="s">
        <v>116</v>
      </c>
      <c r="H37" s="63">
        <v>337148.98</v>
      </c>
    </row>
    <row r="38" spans="1:8" s="67" customFormat="1" ht="24" x14ac:dyDescent="0.2">
      <c r="A38" s="61" t="s">
        <v>187</v>
      </c>
      <c r="B38" s="82" t="s">
        <v>244</v>
      </c>
      <c r="C38" s="133" t="s">
        <v>72</v>
      </c>
      <c r="D38" s="139" t="s">
        <v>1</v>
      </c>
      <c r="E38" s="62" t="s">
        <v>245</v>
      </c>
      <c r="F38" s="133" t="s">
        <v>79</v>
      </c>
      <c r="G38" s="139" t="s">
        <v>117</v>
      </c>
      <c r="H38" s="63">
        <v>49589.95</v>
      </c>
    </row>
    <row r="39" spans="1:8" s="67" customFormat="1" ht="12" x14ac:dyDescent="0.2">
      <c r="A39" s="61" t="s">
        <v>187</v>
      </c>
      <c r="B39" s="82" t="s">
        <v>246</v>
      </c>
      <c r="C39" s="133" t="s">
        <v>72</v>
      </c>
      <c r="D39" s="139" t="s">
        <v>1</v>
      </c>
      <c r="E39" s="62" t="s">
        <v>247</v>
      </c>
      <c r="F39" s="133" t="s">
        <v>75</v>
      </c>
      <c r="G39" s="139" t="s">
        <v>118</v>
      </c>
      <c r="H39" s="63">
        <v>431000</v>
      </c>
    </row>
    <row r="40" spans="1:8" s="67" customFormat="1" ht="12" x14ac:dyDescent="0.2">
      <c r="A40" s="61" t="s">
        <v>187</v>
      </c>
      <c r="B40" s="82" t="s">
        <v>248</v>
      </c>
      <c r="C40" s="133" t="s">
        <v>72</v>
      </c>
      <c r="D40" s="139" t="s">
        <v>1</v>
      </c>
      <c r="E40" s="62" t="s">
        <v>249</v>
      </c>
      <c r="F40" s="133" t="s">
        <v>76</v>
      </c>
      <c r="G40" s="139" t="s">
        <v>119</v>
      </c>
      <c r="H40" s="63">
        <v>2460000</v>
      </c>
    </row>
    <row r="41" spans="1:8" s="67" customFormat="1" ht="12" x14ac:dyDescent="0.2">
      <c r="A41" s="61" t="s">
        <v>187</v>
      </c>
      <c r="B41" s="82" t="s">
        <v>248</v>
      </c>
      <c r="C41" s="133" t="s">
        <v>72</v>
      </c>
      <c r="D41" s="139" t="s">
        <v>1</v>
      </c>
      <c r="E41" s="62" t="s">
        <v>249</v>
      </c>
      <c r="F41" s="133" t="s">
        <v>77</v>
      </c>
      <c r="G41" s="139" t="s">
        <v>115</v>
      </c>
      <c r="H41" s="63">
        <v>174414</v>
      </c>
    </row>
    <row r="42" spans="1:8" s="67" customFormat="1" ht="12" x14ac:dyDescent="0.2">
      <c r="A42" s="61" t="s">
        <v>187</v>
      </c>
      <c r="B42" s="82" t="s">
        <v>248</v>
      </c>
      <c r="C42" s="133" t="s">
        <v>72</v>
      </c>
      <c r="D42" s="139" t="s">
        <v>1</v>
      </c>
      <c r="E42" s="62" t="s">
        <v>249</v>
      </c>
      <c r="F42" s="133" t="s">
        <v>78</v>
      </c>
      <c r="G42" s="139" t="s">
        <v>116</v>
      </c>
      <c r="H42" s="63">
        <v>174660</v>
      </c>
    </row>
    <row r="43" spans="1:8" s="67" customFormat="1" ht="24" x14ac:dyDescent="0.2">
      <c r="A43" s="61" t="s">
        <v>187</v>
      </c>
      <c r="B43" s="82" t="s">
        <v>248</v>
      </c>
      <c r="C43" s="133" t="s">
        <v>72</v>
      </c>
      <c r="D43" s="139" t="s">
        <v>1</v>
      </c>
      <c r="E43" s="62" t="s">
        <v>249</v>
      </c>
      <c r="F43" s="133" t="s">
        <v>79</v>
      </c>
      <c r="G43" s="139" t="s">
        <v>117</v>
      </c>
      <c r="H43" s="63">
        <v>25513.82</v>
      </c>
    </row>
    <row r="44" spans="1:8" s="67" customFormat="1" ht="12" x14ac:dyDescent="0.2">
      <c r="A44" s="61" t="s">
        <v>250</v>
      </c>
      <c r="B44" s="82" t="s">
        <v>251</v>
      </c>
      <c r="C44" s="133" t="s">
        <v>72</v>
      </c>
      <c r="D44" s="139" t="s">
        <v>1</v>
      </c>
      <c r="E44" s="62" t="s">
        <v>252</v>
      </c>
      <c r="F44" s="133" t="s">
        <v>81</v>
      </c>
      <c r="G44" s="139" t="s">
        <v>121</v>
      </c>
      <c r="H44" s="63">
        <v>55000</v>
      </c>
    </row>
    <row r="45" spans="1:8" s="67" customFormat="1" ht="12" x14ac:dyDescent="0.2">
      <c r="A45" s="61" t="s">
        <v>250</v>
      </c>
      <c r="B45" s="82" t="s">
        <v>251</v>
      </c>
      <c r="C45" s="133" t="s">
        <v>72</v>
      </c>
      <c r="D45" s="139" t="s">
        <v>1</v>
      </c>
      <c r="E45" s="62" t="s">
        <v>252</v>
      </c>
      <c r="F45" s="133" t="s">
        <v>77</v>
      </c>
      <c r="G45" s="139" t="s">
        <v>115</v>
      </c>
      <c r="H45" s="63">
        <v>3899.5</v>
      </c>
    </row>
    <row r="46" spans="1:8" s="67" customFormat="1" ht="12" x14ac:dyDescent="0.2">
      <c r="A46" s="61" t="s">
        <v>250</v>
      </c>
      <c r="B46" s="82" t="s">
        <v>251</v>
      </c>
      <c r="C46" s="133" t="s">
        <v>72</v>
      </c>
      <c r="D46" s="139" t="s">
        <v>1</v>
      </c>
      <c r="E46" s="62" t="s">
        <v>252</v>
      </c>
      <c r="F46" s="133" t="s">
        <v>78</v>
      </c>
      <c r="G46" s="139" t="s">
        <v>116</v>
      </c>
      <c r="H46" s="63">
        <v>3905</v>
      </c>
    </row>
    <row r="47" spans="1:8" ht="24.75" x14ac:dyDescent="0.25">
      <c r="A47" s="61" t="s">
        <v>250</v>
      </c>
      <c r="B47" s="82" t="s">
        <v>251</v>
      </c>
      <c r="C47" s="133" t="s">
        <v>72</v>
      </c>
      <c r="D47" s="139" t="s">
        <v>1</v>
      </c>
      <c r="E47" s="62" t="s">
        <v>252</v>
      </c>
      <c r="F47" s="133" t="s">
        <v>79</v>
      </c>
      <c r="G47" s="139" t="s">
        <v>117</v>
      </c>
      <c r="H47" s="63">
        <v>307.04000000000002</v>
      </c>
    </row>
    <row r="48" spans="1:8" ht="36.75" x14ac:dyDescent="0.25">
      <c r="A48" s="61" t="s">
        <v>192</v>
      </c>
      <c r="B48" s="82" t="s">
        <v>253</v>
      </c>
      <c r="C48" s="133" t="s">
        <v>73</v>
      </c>
      <c r="D48" s="139" t="s">
        <v>120</v>
      </c>
      <c r="E48" s="62" t="s">
        <v>254</v>
      </c>
      <c r="F48" s="133" t="s">
        <v>74</v>
      </c>
      <c r="G48" s="139" t="s">
        <v>112</v>
      </c>
      <c r="H48" s="63">
        <v>11154</v>
      </c>
    </row>
    <row r="49" spans="1:9" ht="48.75" x14ac:dyDescent="0.25">
      <c r="A49" s="61" t="s">
        <v>192</v>
      </c>
      <c r="B49" s="82" t="s">
        <v>193</v>
      </c>
      <c r="C49" s="133" t="s">
        <v>189</v>
      </c>
      <c r="D49" s="139" t="s">
        <v>190</v>
      </c>
      <c r="E49" s="62" t="s">
        <v>191</v>
      </c>
      <c r="F49" s="133" t="s">
        <v>255</v>
      </c>
      <c r="G49" s="139" t="s">
        <v>256</v>
      </c>
      <c r="H49" s="63">
        <v>50740</v>
      </c>
    </row>
    <row r="50" spans="1:9" ht="48.75" x14ac:dyDescent="0.25">
      <c r="A50" s="61" t="s">
        <v>197</v>
      </c>
      <c r="B50" s="82" t="s">
        <v>198</v>
      </c>
      <c r="C50" s="133" t="s">
        <v>194</v>
      </c>
      <c r="D50" s="139" t="s">
        <v>195</v>
      </c>
      <c r="E50" s="62" t="s">
        <v>196</v>
      </c>
      <c r="F50" s="133" t="s">
        <v>255</v>
      </c>
      <c r="G50" s="139" t="s">
        <v>256</v>
      </c>
      <c r="H50" s="63">
        <v>28900.01</v>
      </c>
    </row>
    <row r="51" spans="1:9" ht="36.75" x14ac:dyDescent="0.25">
      <c r="A51" s="61" t="s">
        <v>197</v>
      </c>
      <c r="B51" s="82" t="s">
        <v>202</v>
      </c>
      <c r="C51" s="133" t="s">
        <v>199</v>
      </c>
      <c r="D51" s="139" t="s">
        <v>200</v>
      </c>
      <c r="E51" s="62" t="s">
        <v>201</v>
      </c>
      <c r="F51" s="133" t="s">
        <v>103</v>
      </c>
      <c r="G51" s="139" t="s">
        <v>126</v>
      </c>
      <c r="H51" s="63">
        <v>21299</v>
      </c>
    </row>
    <row r="52" spans="1:9" x14ac:dyDescent="0.25">
      <c r="A52" s="61" t="s">
        <v>257</v>
      </c>
      <c r="B52" s="82" t="s">
        <v>258</v>
      </c>
      <c r="C52" s="133" t="s">
        <v>72</v>
      </c>
      <c r="D52" s="139" t="s">
        <v>1</v>
      </c>
      <c r="E52" s="139" t="s">
        <v>259</v>
      </c>
      <c r="F52" s="133" t="s">
        <v>260</v>
      </c>
      <c r="G52" s="139" t="s">
        <v>261</v>
      </c>
      <c r="H52" s="63">
        <v>5654538.5</v>
      </c>
    </row>
    <row r="53" spans="1:9" x14ac:dyDescent="0.25">
      <c r="A53" s="83"/>
      <c r="B53" s="84"/>
      <c r="C53" s="84"/>
      <c r="D53" s="85"/>
      <c r="E53" s="86"/>
      <c r="F53" s="84"/>
      <c r="G53" s="85"/>
      <c r="H53" s="87">
        <f>SUM(H11:H52)</f>
        <v>17018823.759999998</v>
      </c>
    </row>
    <row r="54" spans="1:9" x14ac:dyDescent="0.25">
      <c r="A54" s="94"/>
      <c r="B54" s="95"/>
      <c r="C54" s="95"/>
      <c r="D54" s="97"/>
      <c r="E54" s="98"/>
      <c r="F54" s="95"/>
      <c r="G54" s="97"/>
      <c r="H54" s="99"/>
    </row>
    <row r="55" spans="1:9" x14ac:dyDescent="0.25">
      <c r="A55" s="94"/>
      <c r="B55" s="95"/>
      <c r="C55" s="96"/>
      <c r="D55" s="97"/>
      <c r="E55" s="98"/>
      <c r="F55" s="95"/>
      <c r="G55" s="97"/>
      <c r="H55" s="99"/>
    </row>
    <row r="56" spans="1:9" x14ac:dyDescent="0.25">
      <c r="C56" s="10"/>
      <c r="E56" s="10"/>
      <c r="F56" s="10"/>
      <c r="G56" s="26"/>
      <c r="H56" s="22"/>
    </row>
    <row r="57" spans="1:9" x14ac:dyDescent="0.25">
      <c r="A57" s="10"/>
      <c r="B57" s="10"/>
      <c r="C57" s="2"/>
      <c r="F57" s="44"/>
    </row>
    <row r="58" spans="1:9" ht="15.75" customHeight="1" x14ac:dyDescent="0.25">
      <c r="A58" s="152" t="s">
        <v>49</v>
      </c>
      <c r="B58" s="152"/>
      <c r="C58" s="152"/>
      <c r="D58" s="153" t="s">
        <v>50</v>
      </c>
      <c r="E58" s="153"/>
      <c r="F58" s="153"/>
      <c r="G58" s="153"/>
      <c r="I58" s="2"/>
    </row>
    <row r="59" spans="1:9" ht="15.75" customHeight="1" x14ac:dyDescent="0.25">
      <c r="A59" s="155" t="s">
        <v>51</v>
      </c>
      <c r="B59" s="155"/>
      <c r="C59" s="155"/>
      <c r="D59" s="156" t="s">
        <v>42</v>
      </c>
      <c r="E59" s="156"/>
      <c r="F59" s="156"/>
      <c r="G59" s="156"/>
      <c r="I59" s="2"/>
    </row>
    <row r="60" spans="1:9" ht="15.75" customHeight="1" x14ac:dyDescent="0.25">
      <c r="A60" s="152" t="s">
        <v>43</v>
      </c>
      <c r="B60" s="152"/>
      <c r="C60" s="152"/>
      <c r="D60" s="23" t="s">
        <v>71</v>
      </c>
      <c r="E60" s="23"/>
      <c r="F60" s="23"/>
      <c r="G60" s="23"/>
      <c r="I60" s="2"/>
    </row>
    <row r="61" spans="1:9" x14ac:dyDescent="0.25">
      <c r="C61" s="10"/>
      <c r="E61" s="10"/>
      <c r="F61" s="10"/>
      <c r="G61" s="26"/>
      <c r="H61" s="22"/>
    </row>
    <row r="62" spans="1:9" x14ac:dyDescent="0.25">
      <c r="C62" s="10"/>
      <c r="E62" s="10"/>
      <c r="F62" s="10"/>
      <c r="G62" s="26"/>
      <c r="H62" s="22"/>
    </row>
    <row r="63" spans="1:9" x14ac:dyDescent="0.25">
      <c r="C63" s="10"/>
      <c r="E63" s="10"/>
      <c r="F63" s="10"/>
      <c r="G63" s="26"/>
      <c r="H63" s="22"/>
    </row>
    <row r="64" spans="1:9" x14ac:dyDescent="0.25">
      <c r="C64" s="10"/>
      <c r="E64" s="10"/>
      <c r="F64" s="10"/>
      <c r="G64" s="26"/>
      <c r="H64" s="22"/>
    </row>
    <row r="65" spans="1:11" x14ac:dyDescent="0.25">
      <c r="C65" s="10"/>
      <c r="E65" s="10"/>
      <c r="F65" s="10"/>
      <c r="G65" s="26"/>
      <c r="H65" s="22"/>
    </row>
    <row r="66" spans="1:11" x14ac:dyDescent="0.25">
      <c r="C66" s="10"/>
      <c r="E66" s="10"/>
      <c r="F66" s="10"/>
      <c r="G66" s="26"/>
      <c r="H66" s="22"/>
    </row>
    <row r="67" spans="1:11" x14ac:dyDescent="0.25">
      <c r="C67" s="10"/>
      <c r="E67" s="10"/>
      <c r="F67" s="10"/>
      <c r="G67" s="26"/>
      <c r="H67" s="22"/>
    </row>
    <row r="68" spans="1:11" ht="18.75" x14ac:dyDescent="0.3">
      <c r="A68" s="16"/>
      <c r="B68" s="17"/>
      <c r="C68" s="18"/>
      <c r="D68" s="17"/>
      <c r="E68" s="18"/>
      <c r="F68" s="16"/>
      <c r="G68" s="16"/>
      <c r="H68" s="19"/>
    </row>
    <row r="69" spans="1:11" x14ac:dyDescent="0.25">
      <c r="A69" s="10"/>
      <c r="B69" s="10"/>
      <c r="C69" s="2"/>
      <c r="F69" s="44"/>
    </row>
    <row r="70" spans="1:11" x14ac:dyDescent="0.25">
      <c r="A70" s="10"/>
      <c r="B70" s="10"/>
      <c r="C70" s="2"/>
      <c r="F70" s="44"/>
    </row>
    <row r="71" spans="1:11" x14ac:dyDescent="0.25">
      <c r="A71" s="157" t="s">
        <v>44</v>
      </c>
      <c r="B71" s="157"/>
      <c r="C71" s="157"/>
      <c r="D71" s="157"/>
      <c r="E71" s="157"/>
      <c r="F71" s="157"/>
      <c r="G71" s="157"/>
      <c r="H71" s="157"/>
      <c r="I71" s="157"/>
    </row>
    <row r="72" spans="1:11" x14ac:dyDescent="0.25">
      <c r="A72" s="157" t="s">
        <v>53</v>
      </c>
      <c r="B72" s="157"/>
      <c r="C72" s="157"/>
      <c r="D72" s="157"/>
      <c r="E72" s="157"/>
      <c r="F72" s="157"/>
      <c r="G72" s="157"/>
      <c r="H72" s="157"/>
      <c r="I72" s="157"/>
    </row>
    <row r="73" spans="1:11" x14ac:dyDescent="0.25">
      <c r="A73" s="157" t="s">
        <v>55</v>
      </c>
      <c r="B73" s="157"/>
      <c r="C73" s="157"/>
      <c r="D73" s="157"/>
      <c r="E73" s="157"/>
      <c r="F73" s="157"/>
      <c r="G73" s="157"/>
      <c r="H73" s="157"/>
      <c r="I73" s="157"/>
    </row>
    <row r="74" spans="1:11" x14ac:dyDescent="0.25">
      <c r="A74" s="157" t="s">
        <v>203</v>
      </c>
      <c r="B74" s="157"/>
      <c r="C74" s="157"/>
      <c r="D74" s="157"/>
      <c r="E74" s="157"/>
      <c r="F74" s="157"/>
      <c r="G74" s="157"/>
      <c r="H74" s="157"/>
      <c r="I74" s="157"/>
    </row>
    <row r="75" spans="1:11" x14ac:dyDescent="0.25">
      <c r="A75" s="158" t="s">
        <v>47</v>
      </c>
      <c r="B75" s="158"/>
      <c r="C75" s="158"/>
      <c r="D75" s="158"/>
      <c r="E75" s="158"/>
      <c r="F75" s="158"/>
      <c r="G75" s="158"/>
      <c r="H75" s="158"/>
      <c r="I75" s="158"/>
    </row>
    <row r="76" spans="1:11" x14ac:dyDescent="0.25">
      <c r="C76" s="10"/>
      <c r="D76" s="10"/>
      <c r="E76" s="2"/>
      <c r="K76" s="2"/>
    </row>
    <row r="77" spans="1:11" ht="23.25" x14ac:dyDescent="0.25">
      <c r="A77" s="131" t="s">
        <v>2</v>
      </c>
      <c r="B77" s="132" t="s">
        <v>35</v>
      </c>
      <c r="C77" s="68" t="s">
        <v>32</v>
      </c>
      <c r="D77" s="68" t="s">
        <v>46</v>
      </c>
      <c r="E77" s="68" t="s">
        <v>70</v>
      </c>
      <c r="F77" s="68" t="s">
        <v>36</v>
      </c>
      <c r="G77" s="69" t="s">
        <v>37</v>
      </c>
      <c r="H77" s="69" t="s">
        <v>38</v>
      </c>
      <c r="I77" s="68" t="s">
        <v>39</v>
      </c>
      <c r="J77" s="68" t="s">
        <v>40</v>
      </c>
    </row>
    <row r="78" spans="1:11" ht="84.75" x14ac:dyDescent="0.25">
      <c r="A78" s="133" t="s">
        <v>62</v>
      </c>
      <c r="B78" s="134" t="s">
        <v>61</v>
      </c>
      <c r="C78" s="135" t="s">
        <v>127</v>
      </c>
      <c r="D78" s="61" t="s">
        <v>164</v>
      </c>
      <c r="E78" s="82" t="s">
        <v>165</v>
      </c>
      <c r="F78" s="88">
        <v>46022</v>
      </c>
      <c r="G78" s="63">
        <v>26184.2</v>
      </c>
      <c r="H78" s="89">
        <f>+G78</f>
        <v>26184.2</v>
      </c>
      <c r="I78" s="90">
        <f t="shared" ref="I78:I91" si="0">+G78-H78</f>
        <v>0</v>
      </c>
      <c r="J78" s="91" t="s">
        <v>41</v>
      </c>
    </row>
    <row r="79" spans="1:11" ht="84.75" x14ac:dyDescent="0.25">
      <c r="A79" s="133" t="s">
        <v>122</v>
      </c>
      <c r="B79" s="134" t="s">
        <v>123</v>
      </c>
      <c r="C79" s="135" t="s">
        <v>128</v>
      </c>
      <c r="D79" s="61" t="s">
        <v>166</v>
      </c>
      <c r="E79" s="82" t="s">
        <v>167</v>
      </c>
      <c r="F79" s="88">
        <v>46022</v>
      </c>
      <c r="G79" s="63">
        <v>11788.09</v>
      </c>
      <c r="H79" s="89">
        <f t="shared" ref="H79:H91" si="1">+G79</f>
        <v>11788.09</v>
      </c>
      <c r="I79" s="90">
        <f t="shared" si="0"/>
        <v>0</v>
      </c>
      <c r="J79" s="91" t="s">
        <v>41</v>
      </c>
    </row>
    <row r="80" spans="1:11" ht="84.75" x14ac:dyDescent="0.25">
      <c r="A80" s="133" t="s">
        <v>89</v>
      </c>
      <c r="B80" s="134" t="s">
        <v>106</v>
      </c>
      <c r="C80" s="135" t="s">
        <v>131</v>
      </c>
      <c r="D80" s="61" t="s">
        <v>168</v>
      </c>
      <c r="E80" s="82" t="s">
        <v>169</v>
      </c>
      <c r="F80" s="88">
        <v>46022</v>
      </c>
      <c r="G80" s="63">
        <v>22972.639999999999</v>
      </c>
      <c r="H80" s="89">
        <f t="shared" si="1"/>
        <v>22972.639999999999</v>
      </c>
      <c r="I80" s="90">
        <f t="shared" si="0"/>
        <v>0</v>
      </c>
      <c r="J80" s="91" t="s">
        <v>41</v>
      </c>
    </row>
    <row r="81" spans="1:10" ht="84.75" x14ac:dyDescent="0.25">
      <c r="A81" s="133" t="s">
        <v>170</v>
      </c>
      <c r="B81" s="134" t="s">
        <v>129</v>
      </c>
      <c r="C81" s="135" t="s">
        <v>130</v>
      </c>
      <c r="D81" s="61" t="s">
        <v>171</v>
      </c>
      <c r="E81" s="82" t="s">
        <v>172</v>
      </c>
      <c r="F81" s="88">
        <v>46022</v>
      </c>
      <c r="G81" s="63">
        <v>23910</v>
      </c>
      <c r="H81" s="89">
        <f t="shared" si="1"/>
        <v>23910</v>
      </c>
      <c r="I81" s="90">
        <f t="shared" si="0"/>
        <v>0</v>
      </c>
      <c r="J81" s="91" t="s">
        <v>41</v>
      </c>
    </row>
    <row r="82" spans="1:10" ht="72.75" x14ac:dyDescent="0.25">
      <c r="A82" s="133" t="s">
        <v>173</v>
      </c>
      <c r="B82" s="134" t="s">
        <v>132</v>
      </c>
      <c r="C82" s="135" t="s">
        <v>133</v>
      </c>
      <c r="D82" s="61" t="s">
        <v>174</v>
      </c>
      <c r="E82" s="82" t="s">
        <v>175</v>
      </c>
      <c r="F82" s="88">
        <v>46022</v>
      </c>
      <c r="G82" s="63">
        <v>7823.87</v>
      </c>
      <c r="H82" s="89">
        <f t="shared" si="1"/>
        <v>7823.87</v>
      </c>
      <c r="I82" s="90">
        <f t="shared" si="0"/>
        <v>0</v>
      </c>
      <c r="J82" s="91" t="s">
        <v>41</v>
      </c>
    </row>
    <row r="83" spans="1:10" ht="84.75" x14ac:dyDescent="0.25">
      <c r="A83" s="133" t="s">
        <v>176</v>
      </c>
      <c r="B83" s="134" t="s">
        <v>134</v>
      </c>
      <c r="C83" s="135" t="s">
        <v>135</v>
      </c>
      <c r="D83" s="61" t="s">
        <v>174</v>
      </c>
      <c r="E83" s="82" t="s">
        <v>177</v>
      </c>
      <c r="F83" s="88">
        <v>46022</v>
      </c>
      <c r="G83" s="63">
        <v>30975</v>
      </c>
      <c r="H83" s="89">
        <f t="shared" si="1"/>
        <v>30975</v>
      </c>
      <c r="I83" s="90">
        <f t="shared" si="0"/>
        <v>0</v>
      </c>
      <c r="J83" s="91" t="s">
        <v>41</v>
      </c>
    </row>
    <row r="84" spans="1:10" ht="72.75" x14ac:dyDescent="0.25">
      <c r="A84" s="133" t="s">
        <v>178</v>
      </c>
      <c r="B84" s="134" t="s">
        <v>138</v>
      </c>
      <c r="C84" s="135" t="s">
        <v>141</v>
      </c>
      <c r="D84" s="61" t="s">
        <v>174</v>
      </c>
      <c r="E84" s="82" t="s">
        <v>179</v>
      </c>
      <c r="F84" s="88">
        <v>46022</v>
      </c>
      <c r="G84" s="63">
        <v>18785.599999999999</v>
      </c>
      <c r="H84" s="89">
        <f t="shared" si="1"/>
        <v>18785.599999999999</v>
      </c>
      <c r="I84" s="90">
        <f t="shared" si="0"/>
        <v>0</v>
      </c>
      <c r="J84" s="91" t="s">
        <v>41</v>
      </c>
    </row>
    <row r="85" spans="1:10" ht="72.75" x14ac:dyDescent="0.25">
      <c r="A85" s="133" t="s">
        <v>178</v>
      </c>
      <c r="B85" s="134" t="s">
        <v>138</v>
      </c>
      <c r="C85" s="135" t="s">
        <v>139</v>
      </c>
      <c r="D85" s="61" t="s">
        <v>174</v>
      </c>
      <c r="E85" s="82" t="s">
        <v>180</v>
      </c>
      <c r="F85" s="88">
        <v>46022</v>
      </c>
      <c r="G85" s="63">
        <v>141782.1</v>
      </c>
      <c r="H85" s="89">
        <f t="shared" si="1"/>
        <v>141782.1</v>
      </c>
      <c r="I85" s="90">
        <f t="shared" si="0"/>
        <v>0</v>
      </c>
      <c r="J85" s="91" t="s">
        <v>41</v>
      </c>
    </row>
    <row r="86" spans="1:10" ht="72.75" x14ac:dyDescent="0.25">
      <c r="A86" s="133" t="s">
        <v>178</v>
      </c>
      <c r="B86" s="134" t="s">
        <v>138</v>
      </c>
      <c r="C86" s="135" t="s">
        <v>140</v>
      </c>
      <c r="D86" s="61" t="s">
        <v>174</v>
      </c>
      <c r="E86" s="106" t="s">
        <v>181</v>
      </c>
      <c r="F86" s="88">
        <v>46022</v>
      </c>
      <c r="G86" s="63">
        <v>56095.9</v>
      </c>
      <c r="H86" s="89">
        <f t="shared" si="1"/>
        <v>56095.9</v>
      </c>
      <c r="I86" s="90">
        <f t="shared" si="0"/>
        <v>0</v>
      </c>
      <c r="J86" s="91" t="s">
        <v>41</v>
      </c>
    </row>
    <row r="87" spans="1:10" ht="72.75" x14ac:dyDescent="0.25">
      <c r="A87" s="133" t="s">
        <v>182</v>
      </c>
      <c r="B87" s="134" t="s">
        <v>136</v>
      </c>
      <c r="C87" s="135" t="s">
        <v>137</v>
      </c>
      <c r="D87" s="61" t="s">
        <v>174</v>
      </c>
      <c r="E87" s="82" t="s">
        <v>183</v>
      </c>
      <c r="F87" s="88">
        <v>46022</v>
      </c>
      <c r="G87" s="63">
        <v>204777.2</v>
      </c>
      <c r="H87" s="89">
        <f t="shared" si="1"/>
        <v>204777.2</v>
      </c>
      <c r="I87" s="90">
        <f t="shared" si="0"/>
        <v>0</v>
      </c>
      <c r="J87" s="91" t="s">
        <v>41</v>
      </c>
    </row>
    <row r="88" spans="1:10" ht="72.75" x14ac:dyDescent="0.25">
      <c r="A88" s="133" t="s">
        <v>184</v>
      </c>
      <c r="B88" s="134" t="s">
        <v>185</v>
      </c>
      <c r="C88" s="135" t="s">
        <v>186</v>
      </c>
      <c r="D88" s="61" t="s">
        <v>187</v>
      </c>
      <c r="E88" s="82" t="s">
        <v>188</v>
      </c>
      <c r="F88" s="88">
        <v>46022</v>
      </c>
      <c r="G88" s="63">
        <v>17658.43</v>
      </c>
      <c r="H88" s="89">
        <f t="shared" si="1"/>
        <v>17658.43</v>
      </c>
      <c r="I88" s="90">
        <f t="shared" si="0"/>
        <v>0</v>
      </c>
      <c r="J88" s="91" t="s">
        <v>41</v>
      </c>
    </row>
    <row r="89" spans="1:10" ht="84.75" x14ac:dyDescent="0.25">
      <c r="A89" s="133" t="s">
        <v>189</v>
      </c>
      <c r="B89" s="134" t="s">
        <v>190</v>
      </c>
      <c r="C89" s="135" t="s">
        <v>191</v>
      </c>
      <c r="D89" s="61" t="s">
        <v>192</v>
      </c>
      <c r="E89" s="82" t="s">
        <v>193</v>
      </c>
      <c r="F89" s="88">
        <v>46022</v>
      </c>
      <c r="G89" s="63">
        <v>50740</v>
      </c>
      <c r="H89" s="89">
        <f t="shared" si="1"/>
        <v>50740</v>
      </c>
      <c r="I89" s="90">
        <f t="shared" si="0"/>
        <v>0</v>
      </c>
      <c r="J89" s="91" t="s">
        <v>41</v>
      </c>
    </row>
    <row r="90" spans="1:10" ht="84.75" x14ac:dyDescent="0.25">
      <c r="A90" s="133" t="s">
        <v>194</v>
      </c>
      <c r="B90" s="134" t="s">
        <v>195</v>
      </c>
      <c r="C90" s="135" t="s">
        <v>196</v>
      </c>
      <c r="D90" s="61" t="s">
        <v>197</v>
      </c>
      <c r="E90" s="82" t="s">
        <v>198</v>
      </c>
      <c r="F90" s="88">
        <v>46022</v>
      </c>
      <c r="G90" s="63">
        <v>28900.01</v>
      </c>
      <c r="H90" s="89">
        <f t="shared" si="1"/>
        <v>28900.01</v>
      </c>
      <c r="I90" s="90">
        <f t="shared" si="0"/>
        <v>0</v>
      </c>
      <c r="J90" s="91" t="s">
        <v>41</v>
      </c>
    </row>
    <row r="91" spans="1:10" ht="72.75" x14ac:dyDescent="0.25">
      <c r="A91" s="133" t="s">
        <v>199</v>
      </c>
      <c r="B91" s="134" t="s">
        <v>200</v>
      </c>
      <c r="C91" s="135" t="s">
        <v>201</v>
      </c>
      <c r="D91" s="61" t="s">
        <v>197</v>
      </c>
      <c r="E91" s="82" t="s">
        <v>202</v>
      </c>
      <c r="F91" s="88">
        <v>46022</v>
      </c>
      <c r="G91" s="63">
        <v>21299</v>
      </c>
      <c r="H91" s="89">
        <f t="shared" si="1"/>
        <v>21299</v>
      </c>
      <c r="I91" s="90">
        <f t="shared" si="0"/>
        <v>0</v>
      </c>
      <c r="J91" s="91" t="s">
        <v>41</v>
      </c>
    </row>
    <row r="92" spans="1:10" x14ac:dyDescent="0.25">
      <c r="A92" s="136"/>
      <c r="B92" s="137"/>
      <c r="C92" s="71"/>
      <c r="D92" s="92"/>
      <c r="E92" s="92"/>
      <c r="F92" s="93" t="s">
        <v>7</v>
      </c>
      <c r="G92" s="102">
        <f>SUM(G78:G91)</f>
        <v>663692.04000000015</v>
      </c>
      <c r="H92" s="70"/>
      <c r="I92" s="70"/>
      <c r="J92" s="92"/>
    </row>
    <row r="93" spans="1:10" ht="28.5" customHeight="1" x14ac:dyDescent="0.25">
      <c r="A93" s="10"/>
      <c r="B93" s="10"/>
      <c r="C93" s="2"/>
      <c r="F93" s="44"/>
    </row>
    <row r="94" spans="1:10" ht="15.75" customHeight="1" x14ac:dyDescent="0.25">
      <c r="A94" s="152" t="s">
        <v>49</v>
      </c>
      <c r="B94" s="152"/>
      <c r="C94" s="152"/>
      <c r="D94" s="153" t="s">
        <v>50</v>
      </c>
      <c r="E94" s="153"/>
      <c r="F94" s="153"/>
      <c r="G94" s="153"/>
      <c r="I94" s="2"/>
    </row>
    <row r="95" spans="1:10" ht="15.75" customHeight="1" x14ac:dyDescent="0.25">
      <c r="A95" s="155" t="s">
        <v>51</v>
      </c>
      <c r="B95" s="155"/>
      <c r="C95" s="155"/>
      <c r="D95" s="156" t="s">
        <v>42</v>
      </c>
      <c r="E95" s="156"/>
      <c r="F95" s="156"/>
      <c r="G95" s="156"/>
      <c r="I95" s="2"/>
    </row>
    <row r="96" spans="1:10" ht="15.75" customHeight="1" x14ac:dyDescent="0.25">
      <c r="A96" s="152" t="s">
        <v>43</v>
      </c>
      <c r="B96" s="152"/>
      <c r="C96" s="152"/>
      <c r="D96" s="23" t="s">
        <v>63</v>
      </c>
      <c r="E96" s="23"/>
      <c r="F96" s="23"/>
      <c r="G96" s="23"/>
      <c r="I96" s="2"/>
    </row>
    <row r="97" spans="1:9" x14ac:dyDescent="0.25">
      <c r="A97" s="45"/>
      <c r="B97" s="45"/>
      <c r="C97" s="46"/>
      <c r="D97" s="47"/>
      <c r="E97" s="48"/>
      <c r="F97" s="49"/>
      <c r="G97" s="50"/>
      <c r="H97" s="47"/>
      <c r="I97" s="47"/>
    </row>
    <row r="98" spans="1:9" x14ac:dyDescent="0.25">
      <c r="A98" s="45"/>
      <c r="B98" s="45"/>
      <c r="C98" s="46"/>
      <c r="D98" s="47"/>
      <c r="E98" s="48"/>
      <c r="F98" s="49"/>
      <c r="G98" s="50"/>
      <c r="H98" s="47"/>
      <c r="I98" s="47"/>
    </row>
    <row r="99" spans="1:9" x14ac:dyDescent="0.25">
      <c r="A99" s="45"/>
      <c r="B99" s="45"/>
      <c r="C99" s="46"/>
      <c r="D99" s="47"/>
      <c r="E99" s="48"/>
      <c r="F99" s="49"/>
      <c r="G99" s="50"/>
      <c r="H99" s="47"/>
      <c r="I99" s="47"/>
    </row>
    <row r="100" spans="1:9" x14ac:dyDescent="0.25">
      <c r="A100" s="45"/>
      <c r="B100" s="45"/>
      <c r="C100" s="46"/>
      <c r="D100" s="47"/>
      <c r="E100" s="48"/>
      <c r="F100" s="49"/>
      <c r="G100" s="50"/>
      <c r="H100" s="47"/>
      <c r="I100" s="47"/>
    </row>
    <row r="101" spans="1:9" x14ac:dyDescent="0.25">
      <c r="A101" s="45"/>
      <c r="B101" s="45"/>
      <c r="C101" s="46"/>
      <c r="D101" s="47"/>
      <c r="E101" s="48"/>
      <c r="F101" s="49"/>
      <c r="G101" s="50"/>
      <c r="H101" s="47"/>
      <c r="I101" s="47"/>
    </row>
    <row r="102" spans="1:9" x14ac:dyDescent="0.25">
      <c r="A102" s="45"/>
      <c r="B102" s="45"/>
      <c r="C102" s="46"/>
      <c r="D102" s="47"/>
      <c r="E102" s="48"/>
      <c r="F102" s="49"/>
      <c r="G102" s="50"/>
      <c r="H102" s="47"/>
      <c r="I102" s="47"/>
    </row>
    <row r="103" spans="1:9" x14ac:dyDescent="0.25">
      <c r="A103" s="45"/>
      <c r="B103" s="45"/>
      <c r="C103" s="46"/>
      <c r="D103" s="47"/>
      <c r="E103" s="48"/>
      <c r="F103" s="49"/>
      <c r="G103" s="50"/>
      <c r="H103" s="47"/>
      <c r="I103" s="47"/>
    </row>
    <row r="104" spans="1:9" x14ac:dyDescent="0.25">
      <c r="A104" s="45"/>
      <c r="B104" s="45"/>
      <c r="C104" s="46"/>
      <c r="D104" s="47"/>
      <c r="E104" s="48"/>
      <c r="F104" s="49"/>
      <c r="G104" s="50"/>
      <c r="H104" s="47"/>
      <c r="I104" s="47"/>
    </row>
    <row r="105" spans="1:9" x14ac:dyDescent="0.25">
      <c r="A105" s="45"/>
      <c r="B105" s="45"/>
      <c r="C105" s="46"/>
      <c r="D105" s="47"/>
      <c r="E105" s="48"/>
      <c r="F105" s="49"/>
      <c r="G105" s="50"/>
      <c r="H105" s="47"/>
      <c r="I105" s="47"/>
    </row>
    <row r="106" spans="1:9" x14ac:dyDescent="0.25">
      <c r="B106" s="51"/>
      <c r="E106" s="52"/>
      <c r="G106" s="22"/>
    </row>
    <row r="107" spans="1:9" s="5" customFormat="1" ht="18.75" x14ac:dyDescent="0.3">
      <c r="B107" s="159" t="s">
        <v>56</v>
      </c>
      <c r="C107" s="159"/>
      <c r="D107" s="159"/>
      <c r="E107" s="159"/>
      <c r="F107" s="159"/>
      <c r="G107" s="159"/>
      <c r="H107" s="53"/>
    </row>
    <row r="108" spans="1:9" s="5" customFormat="1" ht="18.75" x14ac:dyDescent="0.3">
      <c r="B108" s="159" t="s">
        <v>57</v>
      </c>
      <c r="C108" s="159"/>
      <c r="D108" s="159"/>
      <c r="E108" s="159"/>
      <c r="F108" s="159"/>
      <c r="G108" s="159"/>
      <c r="H108" s="53"/>
    </row>
    <row r="109" spans="1:9" x14ac:dyDescent="0.25">
      <c r="B109" s="160" t="s">
        <v>58</v>
      </c>
      <c r="C109" s="160"/>
      <c r="D109" s="160"/>
      <c r="E109" s="160"/>
      <c r="F109" s="160"/>
      <c r="G109" s="160"/>
    </row>
    <row r="110" spans="1:9" x14ac:dyDescent="0.25">
      <c r="B110" s="160" t="s">
        <v>203</v>
      </c>
      <c r="C110" s="160"/>
      <c r="D110" s="160"/>
      <c r="E110" s="160"/>
      <c r="F110" s="160"/>
      <c r="G110" s="160"/>
    </row>
    <row r="111" spans="1:9" x14ac:dyDescent="0.25">
      <c r="B111" s="160" t="s">
        <v>47</v>
      </c>
      <c r="C111" s="160"/>
      <c r="D111" s="160"/>
      <c r="E111" s="160"/>
      <c r="F111" s="160"/>
      <c r="G111" s="160"/>
    </row>
    <row r="112" spans="1:9" x14ac:dyDescent="0.25">
      <c r="A112" s="54" t="s">
        <v>59</v>
      </c>
      <c r="B112" s="55" t="s">
        <v>60</v>
      </c>
      <c r="C112" s="55" t="s">
        <v>2</v>
      </c>
      <c r="D112" s="107" t="s">
        <v>35</v>
      </c>
      <c r="E112" s="56" t="s">
        <v>32</v>
      </c>
      <c r="F112" s="57" t="s">
        <v>33</v>
      </c>
    </row>
    <row r="113" spans="1:6" ht="60.75" x14ac:dyDescent="0.25">
      <c r="A113" s="61" t="s">
        <v>204</v>
      </c>
      <c r="B113" s="61" t="s">
        <v>205</v>
      </c>
      <c r="C113" s="133" t="s">
        <v>206</v>
      </c>
      <c r="D113" s="133" t="s">
        <v>207</v>
      </c>
      <c r="E113" s="62" t="s">
        <v>208</v>
      </c>
      <c r="F113" s="63">
        <v>298991.27</v>
      </c>
    </row>
    <row r="114" spans="1:6" x14ac:dyDescent="0.25">
      <c r="A114" s="108"/>
      <c r="B114" s="109"/>
      <c r="C114" s="138"/>
      <c r="D114" s="72"/>
      <c r="E114" s="110" t="s">
        <v>7</v>
      </c>
      <c r="F114" s="73">
        <f>SUM(F113:F113)</f>
        <v>298991.27</v>
      </c>
    </row>
    <row r="115" spans="1:6" x14ac:dyDescent="0.25">
      <c r="A115" s="37"/>
      <c r="B115" s="38"/>
      <c r="C115" s="38"/>
      <c r="D115" s="38"/>
      <c r="E115" s="38"/>
      <c r="F115" s="38"/>
    </row>
    <row r="116" spans="1:6" x14ac:dyDescent="0.25">
      <c r="A116" s="37"/>
      <c r="B116" s="38"/>
      <c r="C116" s="38"/>
      <c r="D116" s="38"/>
      <c r="E116" s="38"/>
      <c r="F116" s="38"/>
    </row>
    <row r="117" spans="1:6" ht="15.75" x14ac:dyDescent="0.25">
      <c r="A117" s="152" t="s">
        <v>49</v>
      </c>
      <c r="B117" s="152"/>
      <c r="C117" s="25"/>
      <c r="D117" s="25" t="s">
        <v>95</v>
      </c>
      <c r="E117" s="25"/>
      <c r="F117" s="25"/>
    </row>
    <row r="118" spans="1:6" ht="15.75" x14ac:dyDescent="0.25">
      <c r="A118" s="155" t="s">
        <v>51</v>
      </c>
      <c r="B118" s="155"/>
      <c r="C118" s="12"/>
      <c r="D118" s="75" t="s">
        <v>94</v>
      </c>
      <c r="E118" s="75"/>
      <c r="F118" s="75"/>
    </row>
    <row r="119" spans="1:6" ht="15.75" x14ac:dyDescent="0.25">
      <c r="A119" s="152" t="s">
        <v>43</v>
      </c>
      <c r="B119" s="152"/>
      <c r="C119" s="12"/>
      <c r="D119" s="23"/>
      <c r="E119" s="23" t="s">
        <v>93</v>
      </c>
      <c r="F119" s="23"/>
    </row>
    <row r="120" spans="1:6" ht="15.75" x14ac:dyDescent="0.25">
      <c r="A120" s="40"/>
      <c r="B120" s="39"/>
      <c r="C120" s="39"/>
      <c r="D120" s="39"/>
      <c r="E120" s="39"/>
      <c r="F120" s="39"/>
    </row>
    <row r="121" spans="1:6" ht="15.75" x14ac:dyDescent="0.25">
      <c r="A121" s="40"/>
      <c r="B121" s="39"/>
      <c r="C121" s="39"/>
      <c r="D121" s="39"/>
      <c r="E121" s="39"/>
      <c r="F121" s="39"/>
    </row>
    <row r="122" spans="1:6" ht="15.75" x14ac:dyDescent="0.25">
      <c r="A122" s="40"/>
      <c r="B122" s="39"/>
      <c r="C122" s="25" t="s">
        <v>50</v>
      </c>
      <c r="D122" s="39"/>
      <c r="E122" s="39"/>
      <c r="F122" s="39"/>
    </row>
    <row r="123" spans="1:6" ht="12.75" customHeight="1" x14ac:dyDescent="0.25">
      <c r="B123" s="25"/>
      <c r="C123" s="75" t="s">
        <v>42</v>
      </c>
      <c r="D123" s="25"/>
      <c r="E123" s="25"/>
      <c r="F123" s="25"/>
    </row>
    <row r="124" spans="1:6" ht="15.75" customHeight="1" x14ac:dyDescent="0.25">
      <c r="B124" s="75"/>
      <c r="C124" s="76" t="s">
        <v>54</v>
      </c>
      <c r="D124" s="75"/>
      <c r="E124" s="75"/>
      <c r="F124" s="75"/>
    </row>
    <row r="125" spans="1:6" ht="15.75" x14ac:dyDescent="0.25">
      <c r="B125" s="76"/>
      <c r="C125" s="76"/>
      <c r="D125" s="76"/>
      <c r="E125" s="76"/>
      <c r="F125" s="76"/>
    </row>
    <row r="126" spans="1:6" ht="9.75" customHeight="1" x14ac:dyDescent="0.25">
      <c r="B126" s="4"/>
      <c r="C126" s="2"/>
    </row>
    <row r="127" spans="1:6" s="10" customFormat="1" x14ac:dyDescent="0.25">
      <c r="A127"/>
      <c r="B127" s="4"/>
      <c r="C127" s="2"/>
      <c r="D127"/>
      <c r="E127"/>
      <c r="F127"/>
    </row>
    <row r="131" spans="1:9" x14ac:dyDescent="0.25">
      <c r="B131" s="4"/>
      <c r="C131" s="2"/>
      <c r="E131" s="27"/>
      <c r="F131" s="27"/>
    </row>
    <row r="132" spans="1:9" ht="36.75" customHeight="1" x14ac:dyDescent="0.25">
      <c r="A132" s="2"/>
      <c r="B132" s="4"/>
      <c r="C132" s="2"/>
      <c r="E132" s="27"/>
      <c r="F132" s="27"/>
    </row>
    <row r="133" spans="1:9" x14ac:dyDescent="0.25">
      <c r="A133" s="2"/>
      <c r="B133" s="4"/>
      <c r="C133" s="2"/>
      <c r="E133" s="27"/>
      <c r="F133" s="27"/>
    </row>
    <row r="134" spans="1:9" x14ac:dyDescent="0.25">
      <c r="A134" s="2"/>
      <c r="B134" s="4"/>
      <c r="C134" s="2"/>
      <c r="E134" s="27"/>
      <c r="F134" s="27"/>
    </row>
    <row r="135" spans="1:9" ht="15.75" x14ac:dyDescent="0.25">
      <c r="A135" s="2"/>
      <c r="B135" s="4"/>
      <c r="C135" s="2"/>
      <c r="D135" s="77" t="s">
        <v>8</v>
      </c>
      <c r="E135" s="27"/>
      <c r="F135" s="27"/>
    </row>
    <row r="136" spans="1:9" ht="15.75" x14ac:dyDescent="0.25">
      <c r="B136" s="77"/>
      <c r="C136" s="77"/>
      <c r="D136" s="77" t="s">
        <v>1</v>
      </c>
      <c r="E136" s="77"/>
      <c r="F136" s="77"/>
    </row>
    <row r="137" spans="1:9" ht="15.75" x14ac:dyDescent="0.25">
      <c r="B137" s="77"/>
      <c r="C137" s="77"/>
      <c r="D137" s="43" t="s">
        <v>17</v>
      </c>
      <c r="E137" s="77"/>
      <c r="F137" s="77"/>
    </row>
    <row r="138" spans="1:9" x14ac:dyDescent="0.25">
      <c r="B138" s="43"/>
      <c r="C138" s="43"/>
      <c r="D138" s="43" t="s">
        <v>52</v>
      </c>
      <c r="E138" s="43"/>
      <c r="F138" s="43"/>
    </row>
    <row r="139" spans="1:9" s="122" customFormat="1" ht="18.75" x14ac:dyDescent="0.3">
      <c r="A139" s="147" t="s">
        <v>145</v>
      </c>
      <c r="B139" s="147"/>
      <c r="C139" s="147"/>
      <c r="D139" s="147"/>
      <c r="E139" s="147"/>
      <c r="F139" s="147"/>
      <c r="G139" s="147"/>
    </row>
    <row r="140" spans="1:9" s="122" customFormat="1" ht="18.75" x14ac:dyDescent="0.3">
      <c r="A140" s="147" t="s">
        <v>18</v>
      </c>
      <c r="B140" s="147"/>
      <c r="C140" s="147"/>
      <c r="D140" s="147"/>
      <c r="E140" s="147"/>
      <c r="F140" s="147"/>
      <c r="G140" s="147"/>
    </row>
    <row r="141" spans="1:9" s="100" customFormat="1" ht="15.75" thickBot="1" x14ac:dyDescent="0.3">
      <c r="A141" s="118"/>
      <c r="B141" s="119"/>
      <c r="C141" s="118"/>
      <c r="E141" s="117"/>
      <c r="F141" s="117"/>
    </row>
    <row r="142" spans="1:9" s="100" customFormat="1" ht="15.75" thickBot="1" x14ac:dyDescent="0.3">
      <c r="A142" s="118"/>
      <c r="B142" s="140" t="s">
        <v>146</v>
      </c>
      <c r="C142" s="141"/>
      <c r="D142" s="141"/>
      <c r="E142" s="141"/>
      <c r="F142" s="141"/>
      <c r="G142" s="142"/>
    </row>
    <row r="143" spans="1:9" s="100" customFormat="1" ht="15.75" thickBot="1" x14ac:dyDescent="0.3">
      <c r="A143" s="118"/>
      <c r="B143" s="143"/>
      <c r="C143" s="144"/>
      <c r="D143" s="28"/>
      <c r="E143" s="145" t="s">
        <v>19</v>
      </c>
      <c r="F143" s="146"/>
      <c r="G143" s="113">
        <v>290727.213315</v>
      </c>
    </row>
    <row r="144" spans="1:9" s="100" customFormat="1" ht="15.75" thickBot="1" x14ac:dyDescent="0.3">
      <c r="A144" s="118"/>
      <c r="B144" s="104" t="s">
        <v>20</v>
      </c>
      <c r="C144" s="114" t="s">
        <v>21</v>
      </c>
      <c r="D144" s="103" t="s">
        <v>147</v>
      </c>
      <c r="E144" s="114" t="s">
        <v>22</v>
      </c>
      <c r="F144" s="112" t="s">
        <v>23</v>
      </c>
      <c r="G144" s="115" t="s">
        <v>24</v>
      </c>
      <c r="I144" s="117"/>
    </row>
    <row r="145" spans="1:9" s="100" customFormat="1" ht="15.75" thickBot="1" x14ac:dyDescent="0.3">
      <c r="A145" s="118"/>
      <c r="B145" s="123">
        <v>45749</v>
      </c>
      <c r="C145" s="124" t="s">
        <v>25</v>
      </c>
      <c r="D145" s="125" t="s">
        <v>148</v>
      </c>
      <c r="E145" s="126"/>
      <c r="F145" s="126">
        <v>25477.5</v>
      </c>
      <c r="G145" s="130">
        <f>G143+E145-F145</f>
        <v>265249.713315</v>
      </c>
      <c r="I145" s="116"/>
    </row>
    <row r="146" spans="1:9" s="100" customFormat="1" ht="15.75" thickBot="1" x14ac:dyDescent="0.3">
      <c r="A146" s="118"/>
      <c r="B146" s="123">
        <v>45749</v>
      </c>
      <c r="C146" s="124" t="s">
        <v>25</v>
      </c>
      <c r="D146" s="127" t="s">
        <v>148</v>
      </c>
      <c r="E146" s="126"/>
      <c r="F146" s="126">
        <v>38.22</v>
      </c>
      <c r="G146" s="130">
        <f>G145+E146-F146</f>
        <v>265211.49331500003</v>
      </c>
    </row>
    <row r="147" spans="1:9" s="100" customFormat="1" ht="15.75" thickBot="1" x14ac:dyDescent="0.3">
      <c r="A147" s="118"/>
      <c r="B147" s="123">
        <v>45749</v>
      </c>
      <c r="C147" s="124" t="s">
        <v>25</v>
      </c>
      <c r="D147" s="125" t="s">
        <v>147</v>
      </c>
      <c r="E147" s="126"/>
      <c r="F147" s="126">
        <v>29927.5</v>
      </c>
      <c r="G147" s="130">
        <f t="shared" ref="G147:G162" si="2">G146+E147-F147</f>
        <v>235283.99331500003</v>
      </c>
    </row>
    <row r="148" spans="1:9" s="100" customFormat="1" ht="15.75" thickBot="1" x14ac:dyDescent="0.3">
      <c r="A148" s="118"/>
      <c r="B148" s="123">
        <v>45749</v>
      </c>
      <c r="C148" s="124" t="s">
        <v>25</v>
      </c>
      <c r="D148" s="127" t="s">
        <v>149</v>
      </c>
      <c r="E148" s="126"/>
      <c r="F148" s="126">
        <v>44.891249999999999</v>
      </c>
      <c r="G148" s="130">
        <f>G147+E148-F148</f>
        <v>235239.10206500004</v>
      </c>
    </row>
    <row r="149" spans="1:9" s="100" customFormat="1" ht="15.75" thickBot="1" x14ac:dyDescent="0.3">
      <c r="A149" s="118"/>
      <c r="B149" s="123">
        <v>45755</v>
      </c>
      <c r="C149" s="124" t="s">
        <v>25</v>
      </c>
      <c r="D149" s="127" t="s">
        <v>150</v>
      </c>
      <c r="E149" s="126"/>
      <c r="F149" s="126">
        <v>20750</v>
      </c>
      <c r="G149" s="130">
        <f>G148+E149-F149</f>
        <v>214489.10206500004</v>
      </c>
    </row>
    <row r="150" spans="1:9" s="100" customFormat="1" ht="15.75" thickBot="1" x14ac:dyDescent="0.3">
      <c r="A150" s="118"/>
      <c r="B150" s="123">
        <v>45755</v>
      </c>
      <c r="C150" s="124" t="s">
        <v>25</v>
      </c>
      <c r="D150" s="127" t="s">
        <v>151</v>
      </c>
      <c r="E150" s="126"/>
      <c r="F150" s="126">
        <v>31.125</v>
      </c>
      <c r="G150" s="130">
        <f t="shared" si="2"/>
        <v>214457.97706500004</v>
      </c>
    </row>
    <row r="151" spans="1:9" s="100" customFormat="1" ht="15.75" thickBot="1" x14ac:dyDescent="0.3">
      <c r="A151" s="118"/>
      <c r="B151" s="123">
        <v>45755</v>
      </c>
      <c r="C151" s="124" t="s">
        <v>25</v>
      </c>
      <c r="D151" s="127" t="s">
        <v>152</v>
      </c>
      <c r="E151" s="126"/>
      <c r="F151" s="126">
        <v>42050</v>
      </c>
      <c r="G151" s="130">
        <f t="shared" si="2"/>
        <v>172407.97706500004</v>
      </c>
    </row>
    <row r="152" spans="1:9" s="100" customFormat="1" ht="15.75" thickBot="1" x14ac:dyDescent="0.3">
      <c r="A152" s="118"/>
      <c r="B152" s="123">
        <v>45755</v>
      </c>
      <c r="C152" s="124" t="s">
        <v>25</v>
      </c>
      <c r="D152" s="127" t="s">
        <v>153</v>
      </c>
      <c r="E152" s="126"/>
      <c r="F152" s="126">
        <v>63.075000000000003</v>
      </c>
      <c r="G152" s="130">
        <f t="shared" si="2"/>
        <v>172344.90206500003</v>
      </c>
    </row>
    <row r="153" spans="1:9" s="100" customFormat="1" ht="15.75" thickBot="1" x14ac:dyDescent="0.3">
      <c r="A153" s="118"/>
      <c r="B153" s="123">
        <v>45756</v>
      </c>
      <c r="C153" s="124" t="s">
        <v>25</v>
      </c>
      <c r="D153" s="127" t="s">
        <v>154</v>
      </c>
      <c r="E153" s="126"/>
      <c r="F153" s="126">
        <v>4600</v>
      </c>
      <c r="G153" s="130">
        <f t="shared" si="2"/>
        <v>167744.90206500003</v>
      </c>
    </row>
    <row r="154" spans="1:9" s="100" customFormat="1" ht="15.75" thickBot="1" x14ac:dyDescent="0.3">
      <c r="A154" s="118"/>
      <c r="B154" s="123">
        <v>45756</v>
      </c>
      <c r="C154" s="124" t="s">
        <v>25</v>
      </c>
      <c r="D154" s="127" t="s">
        <v>155</v>
      </c>
      <c r="E154" s="126"/>
      <c r="F154" s="126">
        <v>6.91</v>
      </c>
      <c r="G154" s="130">
        <f t="shared" si="2"/>
        <v>167737.99206500003</v>
      </c>
    </row>
    <row r="155" spans="1:9" s="100" customFormat="1" ht="15.75" thickBot="1" x14ac:dyDescent="0.3">
      <c r="A155" s="118"/>
      <c r="B155" s="123">
        <v>45763</v>
      </c>
      <c r="C155" s="124" t="s">
        <v>156</v>
      </c>
      <c r="D155" s="127" t="s">
        <v>144</v>
      </c>
      <c r="E155" s="126">
        <v>230135.27</v>
      </c>
      <c r="F155" s="126"/>
      <c r="G155" s="130">
        <f t="shared" si="2"/>
        <v>397873.26206500002</v>
      </c>
    </row>
    <row r="156" spans="1:9" s="100" customFormat="1" ht="15.75" thickBot="1" x14ac:dyDescent="0.3">
      <c r="A156" s="118"/>
      <c r="B156" s="123">
        <v>45771</v>
      </c>
      <c r="C156" s="124" t="s">
        <v>25</v>
      </c>
      <c r="D156" s="127" t="s">
        <v>157</v>
      </c>
      <c r="E156" s="126"/>
      <c r="F156" s="126">
        <v>49400</v>
      </c>
      <c r="G156" s="130">
        <f t="shared" si="2"/>
        <v>348473.26206500002</v>
      </c>
    </row>
    <row r="157" spans="1:9" s="100" customFormat="1" ht="15.75" thickBot="1" x14ac:dyDescent="0.3">
      <c r="A157" s="118"/>
      <c r="B157" s="123">
        <v>45771</v>
      </c>
      <c r="C157" s="124" t="s">
        <v>25</v>
      </c>
      <c r="D157" s="127" t="s">
        <v>158</v>
      </c>
      <c r="E157" s="126"/>
      <c r="F157" s="126">
        <v>74.100000000000009</v>
      </c>
      <c r="G157" s="130">
        <f t="shared" si="2"/>
        <v>348399.16206500004</v>
      </c>
    </row>
    <row r="158" spans="1:9" s="100" customFormat="1" ht="15.75" thickBot="1" x14ac:dyDescent="0.3">
      <c r="A158" s="118"/>
      <c r="B158" s="123">
        <v>45772</v>
      </c>
      <c r="C158" s="124" t="s">
        <v>25</v>
      </c>
      <c r="D158" s="127" t="s">
        <v>159</v>
      </c>
      <c r="E158" s="126"/>
      <c r="F158" s="126">
        <v>11400</v>
      </c>
      <c r="G158" s="130">
        <f t="shared" si="2"/>
        <v>336999.16206500004</v>
      </c>
    </row>
    <row r="159" spans="1:9" s="100" customFormat="1" ht="15.75" thickBot="1" x14ac:dyDescent="0.3">
      <c r="A159" s="118"/>
      <c r="B159" s="123">
        <v>45772</v>
      </c>
      <c r="C159" s="124" t="s">
        <v>25</v>
      </c>
      <c r="D159" s="127" t="s">
        <v>160</v>
      </c>
      <c r="E159" s="126"/>
      <c r="F159" s="126">
        <v>17.100000000000001</v>
      </c>
      <c r="G159" s="130">
        <f t="shared" si="2"/>
        <v>336982.06206500006</v>
      </c>
    </row>
    <row r="160" spans="1:9" s="100" customFormat="1" ht="15.75" thickBot="1" x14ac:dyDescent="0.3">
      <c r="A160" s="118"/>
      <c r="B160" s="123">
        <v>45777</v>
      </c>
      <c r="C160" s="124" t="s">
        <v>25</v>
      </c>
      <c r="D160" s="127" t="s">
        <v>161</v>
      </c>
      <c r="E160" s="126"/>
      <c r="F160" s="126">
        <v>34835</v>
      </c>
      <c r="G160" s="130">
        <f t="shared" si="2"/>
        <v>302147.06206500006</v>
      </c>
    </row>
    <row r="161" spans="1:7" s="100" customFormat="1" ht="15.75" thickBot="1" x14ac:dyDescent="0.3">
      <c r="A161" s="118"/>
      <c r="B161" s="123">
        <v>45777</v>
      </c>
      <c r="C161" s="124" t="s">
        <v>25</v>
      </c>
      <c r="D161" s="127" t="s">
        <v>162</v>
      </c>
      <c r="E161" s="126"/>
      <c r="F161" s="126">
        <v>300</v>
      </c>
      <c r="G161" s="130">
        <f t="shared" si="2"/>
        <v>301847.06206500006</v>
      </c>
    </row>
    <row r="162" spans="1:7" s="100" customFormat="1" ht="15.75" thickBot="1" x14ac:dyDescent="0.3">
      <c r="A162" s="118"/>
      <c r="B162" s="123">
        <v>45777</v>
      </c>
      <c r="C162" s="124" t="s">
        <v>25</v>
      </c>
      <c r="D162" s="127" t="s">
        <v>163</v>
      </c>
      <c r="E162" s="126"/>
      <c r="F162" s="126">
        <v>175</v>
      </c>
      <c r="G162" s="130">
        <f t="shared" si="2"/>
        <v>301672.06206500006</v>
      </c>
    </row>
    <row r="163" spans="1:7" s="100" customFormat="1" ht="15.75" thickBot="1" x14ac:dyDescent="0.3">
      <c r="A163" s="118"/>
      <c r="B163" s="148" t="s">
        <v>97</v>
      </c>
      <c r="C163" s="149"/>
      <c r="D163" s="150"/>
      <c r="E163" s="128">
        <f>SUM(E145:E162)</f>
        <v>230135.27</v>
      </c>
      <c r="F163" s="128">
        <f>SUM(F145:F162)</f>
        <v>219190.42125000001</v>
      </c>
      <c r="G163" s="129">
        <f>+G162</f>
        <v>301672.06206500006</v>
      </c>
    </row>
    <row r="164" spans="1:7" s="100" customFormat="1" x14ac:dyDescent="0.25">
      <c r="A164" s="118"/>
      <c r="B164" s="119"/>
      <c r="C164" s="120"/>
      <c r="D164" s="121"/>
      <c r="E164" s="117"/>
      <c r="F164" s="117"/>
    </row>
    <row r="165" spans="1:7" x14ac:dyDescent="0.25">
      <c r="A165" s="2"/>
      <c r="B165" s="4"/>
      <c r="C165" s="59"/>
      <c r="D165" s="60"/>
      <c r="E165" s="27"/>
      <c r="F165" s="27"/>
    </row>
    <row r="166" spans="1:7" x14ac:dyDescent="0.25">
      <c r="B166" s="4"/>
      <c r="C166" s="2"/>
      <c r="E166" s="41"/>
      <c r="F166" s="42"/>
    </row>
    <row r="167" spans="1:7" x14ac:dyDescent="0.25">
      <c r="B167" s="4"/>
      <c r="C167" s="2"/>
      <c r="E167" s="41"/>
      <c r="F167" s="42"/>
    </row>
    <row r="168" spans="1:7" ht="15.75" thickBot="1" x14ac:dyDescent="0.3">
      <c r="B168" s="65" t="s">
        <v>26</v>
      </c>
      <c r="C168" s="65"/>
      <c r="E168" s="66" t="s">
        <v>14</v>
      </c>
      <c r="F168" s="66"/>
    </row>
    <row r="169" spans="1:7" x14ac:dyDescent="0.25">
      <c r="B169" s="21" t="s">
        <v>12</v>
      </c>
      <c r="C169" s="21"/>
      <c r="E169" s="64" t="s">
        <v>15</v>
      </c>
      <c r="F169" s="64"/>
    </row>
    <row r="170" spans="1:7" x14ac:dyDescent="0.25">
      <c r="B170" s="21" t="s">
        <v>27</v>
      </c>
      <c r="C170" s="21"/>
      <c r="E170" s="6" t="s">
        <v>16</v>
      </c>
      <c r="F170" s="6"/>
    </row>
    <row r="171" spans="1:7" x14ac:dyDescent="0.25">
      <c r="A171" s="2"/>
      <c r="B171" s="4"/>
      <c r="C171" s="2"/>
      <c r="E171" s="27"/>
      <c r="F171" s="27"/>
    </row>
    <row r="172" spans="1:7" x14ac:dyDescent="0.25">
      <c r="A172" s="2"/>
      <c r="B172" s="4"/>
      <c r="C172" s="2"/>
      <c r="E172" s="27"/>
      <c r="F172" s="27"/>
    </row>
    <row r="173" spans="1:7" x14ac:dyDescent="0.25">
      <c r="A173" s="2"/>
      <c r="B173" s="4"/>
      <c r="C173" s="2"/>
      <c r="E173" s="27"/>
      <c r="F173" s="27"/>
    </row>
    <row r="174" spans="1:7" x14ac:dyDescent="0.25">
      <c r="B174" s="7"/>
      <c r="C174" s="7"/>
      <c r="D174" s="7"/>
      <c r="E174" s="7"/>
      <c r="F174" s="7"/>
    </row>
    <row r="175" spans="1:7" x14ac:dyDescent="0.25">
      <c r="A175" s="7"/>
      <c r="B175" s="7"/>
      <c r="C175" s="7"/>
      <c r="D175" s="58"/>
    </row>
    <row r="176" spans="1:7" x14ac:dyDescent="0.25">
      <c r="A176" s="7"/>
      <c r="B176" s="7"/>
      <c r="C176" s="7"/>
      <c r="D176" s="7"/>
      <c r="E176" s="7"/>
      <c r="F176" s="29"/>
    </row>
    <row r="177" spans="1:6" x14ac:dyDescent="0.25">
      <c r="A177" s="7"/>
      <c r="B177" s="7"/>
      <c r="C177" s="7"/>
      <c r="D177" s="7"/>
      <c r="E177" s="7"/>
      <c r="F177" s="29"/>
    </row>
    <row r="179" spans="1:6" x14ac:dyDescent="0.25">
      <c r="C179" s="1" t="s">
        <v>8</v>
      </c>
      <c r="F179" s="30"/>
    </row>
    <row r="180" spans="1:6" x14ac:dyDescent="0.25">
      <c r="C180" s="1" t="s">
        <v>1</v>
      </c>
      <c r="F180" s="30"/>
    </row>
    <row r="181" spans="1:6" x14ac:dyDescent="0.25">
      <c r="A181" s="7"/>
      <c r="B181" s="14"/>
      <c r="C181" s="8" t="s">
        <v>29</v>
      </c>
      <c r="D181" s="14"/>
      <c r="E181" s="14"/>
      <c r="F181" s="31"/>
    </row>
    <row r="182" spans="1:6" x14ac:dyDescent="0.25">
      <c r="A182" s="7"/>
      <c r="B182" s="14"/>
      <c r="C182" s="8" t="s">
        <v>262</v>
      </c>
      <c r="D182" s="14"/>
      <c r="E182" s="14"/>
      <c r="F182" s="31"/>
    </row>
    <row r="183" spans="1:6" x14ac:dyDescent="0.25">
      <c r="A183" s="7"/>
      <c r="B183" s="14"/>
      <c r="C183" s="9" t="s">
        <v>6</v>
      </c>
      <c r="D183" s="14"/>
      <c r="E183" s="14"/>
      <c r="F183" s="31"/>
    </row>
    <row r="184" spans="1:6" x14ac:dyDescent="0.25">
      <c r="A184" s="7"/>
      <c r="B184" s="14"/>
      <c r="C184" s="9"/>
      <c r="D184" s="14"/>
      <c r="E184" s="14"/>
      <c r="F184" s="31"/>
    </row>
    <row r="185" spans="1:6" s="10" customFormat="1" x14ac:dyDescent="0.25">
      <c r="A185" s="161" t="s">
        <v>20</v>
      </c>
      <c r="B185" s="162" t="s">
        <v>30</v>
      </c>
      <c r="C185" s="163" t="s">
        <v>31</v>
      </c>
      <c r="D185" s="163"/>
      <c r="E185" s="162" t="s">
        <v>32</v>
      </c>
      <c r="F185" s="164" t="s">
        <v>33</v>
      </c>
    </row>
    <row r="186" spans="1:6" s="10" customFormat="1" ht="60" x14ac:dyDescent="0.25">
      <c r="A186" s="165">
        <v>45749</v>
      </c>
      <c r="B186" s="101" t="s">
        <v>263</v>
      </c>
      <c r="C186" s="166" t="s">
        <v>264</v>
      </c>
      <c r="D186" s="105" t="s">
        <v>265</v>
      </c>
      <c r="E186" s="74" t="s">
        <v>266</v>
      </c>
      <c r="F186" s="167">
        <v>29927.5</v>
      </c>
    </row>
    <row r="187" spans="1:6" s="10" customFormat="1" ht="60" x14ac:dyDescent="0.25">
      <c r="A187" s="165">
        <v>45755</v>
      </c>
      <c r="B187" s="101" t="s">
        <v>267</v>
      </c>
      <c r="C187" s="166" t="s">
        <v>264</v>
      </c>
      <c r="D187" s="105" t="s">
        <v>265</v>
      </c>
      <c r="E187" s="74" t="s">
        <v>268</v>
      </c>
      <c r="F187" s="168">
        <v>20750</v>
      </c>
    </row>
    <row r="188" spans="1:6" ht="75" x14ac:dyDescent="0.25">
      <c r="A188" s="165">
        <v>45390</v>
      </c>
      <c r="B188" s="101" t="s">
        <v>269</v>
      </c>
      <c r="C188" s="166" t="s">
        <v>264</v>
      </c>
      <c r="D188" s="105" t="s">
        <v>265</v>
      </c>
      <c r="E188" s="74" t="s">
        <v>270</v>
      </c>
      <c r="F188" s="169">
        <v>42050</v>
      </c>
    </row>
    <row r="189" spans="1:6" ht="63" x14ac:dyDescent="0.25">
      <c r="A189" s="165">
        <v>45757</v>
      </c>
      <c r="B189" s="101" t="s">
        <v>271</v>
      </c>
      <c r="C189" s="166" t="s">
        <v>264</v>
      </c>
      <c r="D189" s="105" t="s">
        <v>265</v>
      </c>
      <c r="E189" s="170" t="s">
        <v>272</v>
      </c>
      <c r="F189" s="169">
        <v>4600</v>
      </c>
    </row>
    <row r="190" spans="1:6" ht="63" x14ac:dyDescent="0.25">
      <c r="A190" s="165">
        <v>45771</v>
      </c>
      <c r="B190" s="101" t="s">
        <v>273</v>
      </c>
      <c r="C190" s="166" t="s">
        <v>264</v>
      </c>
      <c r="D190" s="105" t="s">
        <v>265</v>
      </c>
      <c r="E190" s="170" t="s">
        <v>274</v>
      </c>
      <c r="F190" s="169">
        <v>49400</v>
      </c>
    </row>
    <row r="191" spans="1:6" ht="79.5" customHeight="1" x14ac:dyDescent="0.25">
      <c r="A191" s="165">
        <v>45772</v>
      </c>
      <c r="B191" s="101" t="s">
        <v>275</v>
      </c>
      <c r="C191" s="166" t="s">
        <v>264</v>
      </c>
      <c r="D191" s="105" t="s">
        <v>265</v>
      </c>
      <c r="E191" s="170" t="s">
        <v>276</v>
      </c>
      <c r="F191" s="169">
        <v>11400</v>
      </c>
    </row>
    <row r="192" spans="1:6" ht="15.75" thickBot="1" x14ac:dyDescent="0.3">
      <c r="A192" s="7" t="s">
        <v>143</v>
      </c>
      <c r="B192" s="7"/>
      <c r="C192" s="7"/>
      <c r="D192" s="7"/>
      <c r="E192" s="7"/>
      <c r="F192" s="111">
        <f>SUM(F186:F191)</f>
        <v>158127.5</v>
      </c>
    </row>
    <row r="193" spans="1:6" ht="15.75" thickTop="1" x14ac:dyDescent="0.25">
      <c r="A193" s="7"/>
      <c r="B193" s="7"/>
      <c r="C193" s="7"/>
      <c r="D193" s="7"/>
      <c r="E193" s="7"/>
      <c r="F193" s="29"/>
    </row>
    <row r="195" spans="1:6" x14ac:dyDescent="0.25">
      <c r="A195" s="7"/>
      <c r="B195" s="32"/>
      <c r="C195" s="7"/>
      <c r="D195" s="7"/>
      <c r="E195" s="32"/>
      <c r="F195" s="29"/>
    </row>
    <row r="196" spans="1:6" x14ac:dyDescent="0.25">
      <c r="A196" s="7"/>
      <c r="B196" s="32"/>
      <c r="C196" s="7"/>
      <c r="D196" s="7"/>
      <c r="E196" s="32"/>
      <c r="F196" s="29"/>
    </row>
    <row r="197" spans="1:6" x14ac:dyDescent="0.25">
      <c r="A197" s="7"/>
      <c r="B197" s="7"/>
      <c r="C197" s="7"/>
      <c r="D197" s="7"/>
      <c r="E197" s="7"/>
      <c r="F197" s="29"/>
    </row>
    <row r="198" spans="1:6" x14ac:dyDescent="0.25">
      <c r="A198" s="7"/>
      <c r="B198" s="32" t="s">
        <v>13</v>
      </c>
      <c r="C198" s="7"/>
      <c r="D198" s="7"/>
      <c r="E198" s="32" t="s">
        <v>9</v>
      </c>
      <c r="F198" s="29"/>
    </row>
    <row r="199" spans="1:6" x14ac:dyDescent="0.25">
      <c r="A199" s="7"/>
      <c r="B199" s="32" t="s">
        <v>12</v>
      </c>
      <c r="C199" s="7"/>
      <c r="D199" s="7"/>
      <c r="E199" s="32" t="s">
        <v>10</v>
      </c>
      <c r="F199" s="29"/>
    </row>
    <row r="200" spans="1:6" x14ac:dyDescent="0.25">
      <c r="A200" s="7"/>
      <c r="B200" s="32" t="s">
        <v>11</v>
      </c>
      <c r="C200" s="7"/>
      <c r="D200" s="7"/>
      <c r="E200" s="32" t="s">
        <v>34</v>
      </c>
      <c r="F200" s="29"/>
    </row>
    <row r="201" spans="1:6" x14ac:dyDescent="0.25">
      <c r="A201" s="7"/>
      <c r="B201" s="7"/>
      <c r="C201" s="7"/>
      <c r="D201" s="7"/>
      <c r="E201" s="7"/>
      <c r="F201" s="29"/>
    </row>
    <row r="202" spans="1:6" x14ac:dyDescent="0.25">
      <c r="A202" s="15"/>
      <c r="B202" s="24"/>
      <c r="C202" s="20"/>
      <c r="D202" s="13"/>
      <c r="E202" s="13"/>
      <c r="F202" s="13"/>
    </row>
    <row r="203" spans="1:6" x14ac:dyDescent="0.25">
      <c r="A203" s="7"/>
      <c r="B203" s="7"/>
      <c r="C203" s="7"/>
      <c r="D203" s="58"/>
    </row>
    <row r="204" spans="1:6" x14ac:dyDescent="0.25">
      <c r="A204" s="7"/>
      <c r="B204" s="7"/>
      <c r="C204" s="7"/>
      <c r="D204" s="58"/>
    </row>
    <row r="205" spans="1:6" x14ac:dyDescent="0.25">
      <c r="A205" s="15"/>
      <c r="B205" s="15"/>
      <c r="C205" s="13"/>
      <c r="D205" s="13"/>
      <c r="E205" s="13"/>
      <c r="F205" s="13"/>
    </row>
    <row r="206" spans="1:6" x14ac:dyDescent="0.25">
      <c r="B206" s="4"/>
      <c r="C206" s="2"/>
      <c r="E206" s="27"/>
      <c r="F206" s="27"/>
    </row>
    <row r="207" spans="1:6" x14ac:dyDescent="0.25">
      <c r="A207" s="2"/>
      <c r="B207" s="4"/>
      <c r="C207" s="2"/>
      <c r="E207" s="27"/>
      <c r="F207" s="27"/>
    </row>
    <row r="208" spans="1:6" x14ac:dyDescent="0.25">
      <c r="A208" s="2"/>
      <c r="B208" s="4"/>
      <c r="C208" s="2"/>
      <c r="E208" s="27"/>
      <c r="F208" s="27"/>
    </row>
    <row r="209" spans="1:9" x14ac:dyDescent="0.25">
      <c r="A209" s="2"/>
      <c r="B209" s="4"/>
      <c r="C209" s="2"/>
      <c r="E209" s="27"/>
      <c r="F209" s="27"/>
    </row>
    <row r="210" spans="1:9" ht="15.75" x14ac:dyDescent="0.25">
      <c r="A210" s="2"/>
      <c r="B210" s="4"/>
      <c r="C210" s="77" t="s">
        <v>8</v>
      </c>
      <c r="E210" s="27"/>
      <c r="F210" s="27"/>
    </row>
    <row r="211" spans="1:9" ht="15.75" x14ac:dyDescent="0.25">
      <c r="B211" s="77"/>
      <c r="C211" s="77" t="s">
        <v>1</v>
      </c>
      <c r="D211" s="77"/>
      <c r="E211" s="77"/>
      <c r="F211" s="77"/>
    </row>
    <row r="212" spans="1:9" ht="15.75" x14ac:dyDescent="0.25">
      <c r="B212" s="77"/>
      <c r="C212" s="43" t="s">
        <v>28</v>
      </c>
      <c r="D212" s="77"/>
      <c r="E212" s="77"/>
      <c r="F212" s="77"/>
    </row>
    <row r="213" spans="1:9" x14ac:dyDescent="0.25">
      <c r="B213" s="43"/>
      <c r="C213" s="43" t="s">
        <v>52</v>
      </c>
      <c r="D213" s="43"/>
      <c r="E213" s="43"/>
      <c r="F213" s="43"/>
    </row>
    <row r="214" spans="1:9" x14ac:dyDescent="0.25">
      <c r="B214" s="43"/>
      <c r="C214" s="78" t="s">
        <v>145</v>
      </c>
      <c r="D214" s="43"/>
      <c r="E214" s="43"/>
      <c r="F214" s="43"/>
    </row>
    <row r="215" spans="1:9" x14ac:dyDescent="0.25">
      <c r="B215" s="78"/>
      <c r="C215" s="78" t="s">
        <v>18</v>
      </c>
      <c r="D215" s="78"/>
      <c r="E215" s="78"/>
      <c r="F215" s="78"/>
    </row>
    <row r="216" spans="1:9" x14ac:dyDescent="0.25">
      <c r="B216" s="78"/>
      <c r="C216" s="78"/>
      <c r="D216" s="78"/>
      <c r="E216" s="78"/>
      <c r="F216" s="78"/>
    </row>
    <row r="217" spans="1:9" s="100" customFormat="1" ht="15.75" thickBot="1" x14ac:dyDescent="0.3">
      <c r="A217" s="118"/>
      <c r="B217" s="119"/>
      <c r="C217" s="118"/>
      <c r="E217" s="117"/>
      <c r="F217" s="117"/>
    </row>
    <row r="218" spans="1:9" s="100" customFormat="1" ht="15.75" thickBot="1" x14ac:dyDescent="0.3">
      <c r="A218" s="118"/>
      <c r="B218" s="140" t="s">
        <v>146</v>
      </c>
      <c r="C218" s="141"/>
      <c r="D218" s="141"/>
      <c r="E218" s="141"/>
      <c r="F218" s="141"/>
      <c r="G218" s="142"/>
    </row>
    <row r="219" spans="1:9" s="100" customFormat="1" ht="15.75" thickBot="1" x14ac:dyDescent="0.3">
      <c r="A219" s="118"/>
      <c r="B219" s="143"/>
      <c r="C219" s="144"/>
      <c r="D219" s="28"/>
      <c r="E219" s="145" t="s">
        <v>19</v>
      </c>
      <c r="F219" s="146"/>
      <c r="G219" s="113">
        <v>290727.213315</v>
      </c>
    </row>
    <row r="220" spans="1:9" s="100" customFormat="1" ht="15.75" thickBot="1" x14ac:dyDescent="0.3">
      <c r="A220" s="118"/>
      <c r="B220" s="104" t="s">
        <v>20</v>
      </c>
      <c r="C220" s="114" t="s">
        <v>21</v>
      </c>
      <c r="D220" s="103" t="s">
        <v>147</v>
      </c>
      <c r="E220" s="114" t="s">
        <v>22</v>
      </c>
      <c r="F220" s="112" t="s">
        <v>23</v>
      </c>
      <c r="G220" s="115" t="s">
        <v>24</v>
      </c>
      <c r="I220" s="117"/>
    </row>
    <row r="221" spans="1:9" s="100" customFormat="1" ht="15.75" thickBot="1" x14ac:dyDescent="0.3">
      <c r="A221" s="118"/>
      <c r="B221" s="123">
        <v>45749</v>
      </c>
      <c r="C221" s="124" t="s">
        <v>25</v>
      </c>
      <c r="D221" s="125" t="s">
        <v>148</v>
      </c>
      <c r="E221" s="126"/>
      <c r="F221" s="126">
        <v>25477.5</v>
      </c>
      <c r="G221" s="130">
        <f>G219+E221-F221</f>
        <v>265249.713315</v>
      </c>
      <c r="I221" s="116"/>
    </row>
    <row r="222" spans="1:9" s="100" customFormat="1" ht="15.75" thickBot="1" x14ac:dyDescent="0.3">
      <c r="A222" s="118"/>
      <c r="B222" s="123">
        <v>45749</v>
      </c>
      <c r="C222" s="124" t="s">
        <v>25</v>
      </c>
      <c r="D222" s="127" t="s">
        <v>148</v>
      </c>
      <c r="E222" s="126"/>
      <c r="F222" s="126">
        <v>38.22</v>
      </c>
      <c r="G222" s="130">
        <f>G221+E222-F222</f>
        <v>265211.49331500003</v>
      </c>
    </row>
    <row r="223" spans="1:9" s="100" customFormat="1" ht="15.75" thickBot="1" x14ac:dyDescent="0.3">
      <c r="A223" s="118"/>
      <c r="B223" s="123">
        <v>45749</v>
      </c>
      <c r="C223" s="124" t="s">
        <v>25</v>
      </c>
      <c r="D223" s="125" t="s">
        <v>147</v>
      </c>
      <c r="E223" s="126"/>
      <c r="F223" s="126">
        <v>29927.5</v>
      </c>
      <c r="G223" s="130">
        <f t="shared" ref="G223" si="3">G222+E223-F223</f>
        <v>235283.99331500003</v>
      </c>
    </row>
    <row r="224" spans="1:9" s="100" customFormat="1" ht="15.75" thickBot="1" x14ac:dyDescent="0.3">
      <c r="A224" s="118"/>
      <c r="B224" s="123">
        <v>45749</v>
      </c>
      <c r="C224" s="124" t="s">
        <v>25</v>
      </c>
      <c r="D224" s="127" t="s">
        <v>149</v>
      </c>
      <c r="E224" s="126"/>
      <c r="F224" s="126">
        <v>44.891249999999999</v>
      </c>
      <c r="G224" s="130">
        <f>G223+E224-F224</f>
        <v>235239.10206500004</v>
      </c>
    </row>
    <row r="225" spans="1:7" s="100" customFormat="1" ht="15.75" thickBot="1" x14ac:dyDescent="0.3">
      <c r="A225" s="118"/>
      <c r="B225" s="123">
        <v>45755</v>
      </c>
      <c r="C225" s="124" t="s">
        <v>25</v>
      </c>
      <c r="D225" s="127" t="s">
        <v>150</v>
      </c>
      <c r="E225" s="126"/>
      <c r="F225" s="126">
        <v>20750</v>
      </c>
      <c r="G225" s="130">
        <f>G224+E225-F225</f>
        <v>214489.10206500004</v>
      </c>
    </row>
    <row r="226" spans="1:7" s="100" customFormat="1" ht="15.75" thickBot="1" x14ac:dyDescent="0.3">
      <c r="A226" s="118"/>
      <c r="B226" s="123">
        <v>45755</v>
      </c>
      <c r="C226" s="124" t="s">
        <v>25</v>
      </c>
      <c r="D226" s="127" t="s">
        <v>151</v>
      </c>
      <c r="E226" s="126"/>
      <c r="F226" s="126">
        <v>31.125</v>
      </c>
      <c r="G226" s="130">
        <f t="shared" ref="G226:G238" si="4">G225+E226-F226</f>
        <v>214457.97706500004</v>
      </c>
    </row>
    <row r="227" spans="1:7" s="100" customFormat="1" ht="15.75" thickBot="1" x14ac:dyDescent="0.3">
      <c r="A227" s="118"/>
      <c r="B227" s="123">
        <v>45755</v>
      </c>
      <c r="C227" s="124" t="s">
        <v>25</v>
      </c>
      <c r="D227" s="127" t="s">
        <v>152</v>
      </c>
      <c r="E227" s="126"/>
      <c r="F227" s="126">
        <v>42050</v>
      </c>
      <c r="G227" s="130">
        <f t="shared" si="4"/>
        <v>172407.97706500004</v>
      </c>
    </row>
    <row r="228" spans="1:7" s="100" customFormat="1" ht="15.75" thickBot="1" x14ac:dyDescent="0.3">
      <c r="A228" s="118"/>
      <c r="B228" s="123">
        <v>45755</v>
      </c>
      <c r="C228" s="124" t="s">
        <v>25</v>
      </c>
      <c r="D228" s="127" t="s">
        <v>153</v>
      </c>
      <c r="E228" s="126"/>
      <c r="F228" s="126">
        <v>63.075000000000003</v>
      </c>
      <c r="G228" s="130">
        <f t="shared" si="4"/>
        <v>172344.90206500003</v>
      </c>
    </row>
    <row r="229" spans="1:7" s="100" customFormat="1" ht="15.75" thickBot="1" x14ac:dyDescent="0.3">
      <c r="A229" s="118"/>
      <c r="B229" s="123">
        <v>45756</v>
      </c>
      <c r="C229" s="124" t="s">
        <v>25</v>
      </c>
      <c r="D229" s="127" t="s">
        <v>154</v>
      </c>
      <c r="E229" s="126"/>
      <c r="F229" s="126">
        <v>4600</v>
      </c>
      <c r="G229" s="130">
        <f t="shared" si="4"/>
        <v>167744.90206500003</v>
      </c>
    </row>
    <row r="230" spans="1:7" s="100" customFormat="1" ht="15.75" thickBot="1" x14ac:dyDescent="0.3">
      <c r="A230" s="118"/>
      <c r="B230" s="123">
        <v>45756</v>
      </c>
      <c r="C230" s="124" t="s">
        <v>25</v>
      </c>
      <c r="D230" s="127" t="s">
        <v>155</v>
      </c>
      <c r="E230" s="126"/>
      <c r="F230" s="126">
        <v>6.91</v>
      </c>
      <c r="G230" s="130">
        <f t="shared" si="4"/>
        <v>167737.99206500003</v>
      </c>
    </row>
    <row r="231" spans="1:7" s="100" customFormat="1" ht="15.75" thickBot="1" x14ac:dyDescent="0.3">
      <c r="A231" s="118"/>
      <c r="B231" s="123">
        <v>45763</v>
      </c>
      <c r="C231" s="124" t="s">
        <v>156</v>
      </c>
      <c r="D231" s="127" t="s">
        <v>144</v>
      </c>
      <c r="E231" s="126">
        <v>230135.27</v>
      </c>
      <c r="F231" s="126"/>
      <c r="G231" s="130">
        <f t="shared" si="4"/>
        <v>397873.26206500002</v>
      </c>
    </row>
    <row r="232" spans="1:7" s="100" customFormat="1" ht="15.75" thickBot="1" x14ac:dyDescent="0.3">
      <c r="A232" s="118"/>
      <c r="B232" s="123">
        <v>45771</v>
      </c>
      <c r="C232" s="124" t="s">
        <v>25</v>
      </c>
      <c r="D232" s="127" t="s">
        <v>157</v>
      </c>
      <c r="E232" s="126"/>
      <c r="F232" s="126">
        <v>49400</v>
      </c>
      <c r="G232" s="130">
        <f t="shared" si="4"/>
        <v>348473.26206500002</v>
      </c>
    </row>
    <row r="233" spans="1:7" s="100" customFormat="1" ht="15.75" thickBot="1" x14ac:dyDescent="0.3">
      <c r="A233" s="118"/>
      <c r="B233" s="123">
        <v>45771</v>
      </c>
      <c r="C233" s="124" t="s">
        <v>25</v>
      </c>
      <c r="D233" s="127" t="s">
        <v>158</v>
      </c>
      <c r="E233" s="126"/>
      <c r="F233" s="126">
        <v>74.100000000000009</v>
      </c>
      <c r="G233" s="130">
        <f t="shared" si="4"/>
        <v>348399.16206500004</v>
      </c>
    </row>
    <row r="234" spans="1:7" s="100" customFormat="1" ht="15.75" thickBot="1" x14ac:dyDescent="0.3">
      <c r="A234" s="118"/>
      <c r="B234" s="123">
        <v>45772</v>
      </c>
      <c r="C234" s="124" t="s">
        <v>25</v>
      </c>
      <c r="D234" s="127" t="s">
        <v>159</v>
      </c>
      <c r="E234" s="126"/>
      <c r="F234" s="126">
        <v>11400</v>
      </c>
      <c r="G234" s="130">
        <f t="shared" si="4"/>
        <v>336999.16206500004</v>
      </c>
    </row>
    <row r="235" spans="1:7" s="100" customFormat="1" ht="15.75" thickBot="1" x14ac:dyDescent="0.3">
      <c r="A235" s="118"/>
      <c r="B235" s="123">
        <v>45772</v>
      </c>
      <c r="C235" s="124" t="s">
        <v>25</v>
      </c>
      <c r="D235" s="127" t="s">
        <v>160</v>
      </c>
      <c r="E235" s="126"/>
      <c r="F235" s="126">
        <v>17.100000000000001</v>
      </c>
      <c r="G235" s="130">
        <f t="shared" si="4"/>
        <v>336982.06206500006</v>
      </c>
    </row>
    <row r="236" spans="1:7" s="100" customFormat="1" ht="15.75" thickBot="1" x14ac:dyDescent="0.3">
      <c r="A236" s="118"/>
      <c r="B236" s="123">
        <v>45777</v>
      </c>
      <c r="C236" s="124" t="s">
        <v>25</v>
      </c>
      <c r="D236" s="127" t="s">
        <v>161</v>
      </c>
      <c r="E236" s="126"/>
      <c r="F236" s="126">
        <v>34835</v>
      </c>
      <c r="G236" s="130">
        <f t="shared" si="4"/>
        <v>302147.06206500006</v>
      </c>
    </row>
    <row r="237" spans="1:7" s="100" customFormat="1" ht="15.75" thickBot="1" x14ac:dyDescent="0.3">
      <c r="A237" s="118"/>
      <c r="B237" s="123">
        <v>45777</v>
      </c>
      <c r="C237" s="124" t="s">
        <v>25</v>
      </c>
      <c r="D237" s="127" t="s">
        <v>162</v>
      </c>
      <c r="E237" s="126"/>
      <c r="F237" s="126">
        <v>300</v>
      </c>
      <c r="G237" s="130">
        <f t="shared" si="4"/>
        <v>301847.06206500006</v>
      </c>
    </row>
    <row r="238" spans="1:7" s="100" customFormat="1" ht="15.75" thickBot="1" x14ac:dyDescent="0.3">
      <c r="A238" s="118"/>
      <c r="B238" s="123">
        <v>45777</v>
      </c>
      <c r="C238" s="124" t="s">
        <v>25</v>
      </c>
      <c r="D238" s="127" t="s">
        <v>163</v>
      </c>
      <c r="E238" s="126"/>
      <c r="F238" s="126">
        <v>175</v>
      </c>
      <c r="G238" s="130">
        <f t="shared" si="4"/>
        <v>301672.06206500006</v>
      </c>
    </row>
    <row r="239" spans="1:7" s="100" customFormat="1" x14ac:dyDescent="0.25">
      <c r="A239" s="118"/>
      <c r="B239" s="119"/>
      <c r="C239" s="120"/>
      <c r="D239" s="121"/>
      <c r="E239" s="117"/>
      <c r="F239" s="117"/>
    </row>
    <row r="240" spans="1:7" x14ac:dyDescent="0.25">
      <c r="A240" s="43"/>
      <c r="B240" s="43"/>
      <c r="C240" s="43"/>
      <c r="D240" s="43"/>
      <c r="E240" s="43"/>
      <c r="F240" s="43"/>
    </row>
    <row r="241" spans="1:6" x14ac:dyDescent="0.25">
      <c r="B241" s="4"/>
      <c r="C241" s="2"/>
      <c r="E241" s="41"/>
      <c r="F241" s="42"/>
    </row>
    <row r="242" spans="1:6" ht="15.75" thickBot="1" x14ac:dyDescent="0.3">
      <c r="B242" s="65" t="s">
        <v>26</v>
      </c>
      <c r="C242" s="65"/>
      <c r="E242" s="66" t="s">
        <v>14</v>
      </c>
      <c r="F242" s="66"/>
    </row>
    <row r="243" spans="1:6" x14ac:dyDescent="0.25">
      <c r="B243" s="21" t="s">
        <v>12</v>
      </c>
      <c r="C243" s="21"/>
      <c r="E243" s="64" t="s">
        <v>15</v>
      </c>
      <c r="F243" s="64"/>
    </row>
    <row r="244" spans="1:6" x14ac:dyDescent="0.25">
      <c r="B244" s="21" t="s">
        <v>27</v>
      </c>
      <c r="C244" s="21"/>
      <c r="E244" s="6" t="s">
        <v>16</v>
      </c>
      <c r="F244" s="6"/>
    </row>
    <row r="245" spans="1:6" x14ac:dyDescent="0.25">
      <c r="B245" s="21"/>
      <c r="C245" s="21"/>
      <c r="E245" s="6"/>
      <c r="F245" s="6"/>
    </row>
    <row r="246" spans="1:6" x14ac:dyDescent="0.25">
      <c r="B246" s="21"/>
      <c r="C246" s="21"/>
      <c r="E246" s="6"/>
      <c r="F246" s="6"/>
    </row>
    <row r="247" spans="1:6" x14ac:dyDescent="0.25">
      <c r="A247" s="7"/>
      <c r="B247" s="7"/>
      <c r="C247" s="7"/>
      <c r="D247" s="58"/>
    </row>
    <row r="248" spans="1:6" x14ac:dyDescent="0.25">
      <c r="B248" s="7"/>
      <c r="C248" s="7"/>
      <c r="D248" s="7"/>
      <c r="E248" s="7"/>
      <c r="F248" s="7"/>
    </row>
    <row r="249" spans="1:6" x14ac:dyDescent="0.25">
      <c r="B249" s="7"/>
      <c r="C249" s="7"/>
      <c r="D249" s="7"/>
      <c r="E249" s="7"/>
      <c r="F249" s="7"/>
    </row>
    <row r="250" spans="1:6" x14ac:dyDescent="0.25">
      <c r="B250" s="7"/>
      <c r="C250" s="7"/>
      <c r="D250" s="7"/>
      <c r="E250" s="7"/>
      <c r="F250" s="7"/>
    </row>
    <row r="251" spans="1:6" x14ac:dyDescent="0.25">
      <c r="B251" s="7"/>
      <c r="C251" s="7"/>
      <c r="D251" s="7"/>
      <c r="E251" s="7"/>
      <c r="F251" s="7"/>
    </row>
    <row r="252" spans="1:6" x14ac:dyDescent="0.25">
      <c r="E252" s="1" t="s">
        <v>8</v>
      </c>
    </row>
    <row r="253" spans="1:6" x14ac:dyDescent="0.25">
      <c r="E253" s="1" t="s">
        <v>1</v>
      </c>
    </row>
    <row r="254" spans="1:6" ht="10.5" customHeight="1" x14ac:dyDescent="0.25">
      <c r="B254" s="7"/>
      <c r="C254" s="14"/>
      <c r="D254" s="14"/>
      <c r="E254" s="8" t="s">
        <v>277</v>
      </c>
      <c r="F254" s="14"/>
    </row>
    <row r="255" spans="1:6" ht="15.75" customHeight="1" x14ac:dyDescent="0.25">
      <c r="B255" s="7"/>
      <c r="C255" s="14"/>
      <c r="D255" s="14"/>
      <c r="E255" s="8" t="s">
        <v>278</v>
      </c>
      <c r="F255" s="14"/>
    </row>
    <row r="256" spans="1:6" x14ac:dyDescent="0.25">
      <c r="B256" s="7"/>
      <c r="C256" s="14"/>
      <c r="D256" s="14"/>
      <c r="E256" s="9" t="s">
        <v>6</v>
      </c>
      <c r="F256" s="14"/>
    </row>
    <row r="257" spans="2:6" ht="23.25" customHeight="1" x14ac:dyDescent="0.25">
      <c r="B257" s="7"/>
      <c r="C257" s="14"/>
      <c r="D257" s="14"/>
      <c r="E257" s="9"/>
      <c r="F257" s="14"/>
    </row>
    <row r="258" spans="2:6" s="10" customFormat="1" x14ac:dyDescent="0.25">
      <c r="B258" s="161" t="s">
        <v>20</v>
      </c>
      <c r="C258" s="171" t="s">
        <v>30</v>
      </c>
      <c r="D258" s="172" t="s">
        <v>279</v>
      </c>
      <c r="E258" s="173" t="s">
        <v>32</v>
      </c>
      <c r="F258" s="161" t="s">
        <v>33</v>
      </c>
    </row>
    <row r="259" spans="2:6" s="10" customFormat="1" ht="38.25" customHeight="1" x14ac:dyDescent="0.25">
      <c r="B259" s="174" t="s">
        <v>211</v>
      </c>
      <c r="C259" s="175" t="s">
        <v>280</v>
      </c>
      <c r="D259" s="176"/>
      <c r="E259" s="177" t="s">
        <v>281</v>
      </c>
      <c r="F259" s="178"/>
    </row>
    <row r="260" spans="2:6" s="10" customFormat="1" ht="20.100000000000001" customHeight="1" x14ac:dyDescent="0.25">
      <c r="B260" s="179"/>
      <c r="C260" s="175"/>
      <c r="D260" s="176" t="s">
        <v>264</v>
      </c>
      <c r="E260" s="177" t="s">
        <v>282</v>
      </c>
      <c r="F260" s="180">
        <v>228862.79</v>
      </c>
    </row>
    <row r="261" spans="2:6" s="10" customFormat="1" ht="20.100000000000001" customHeight="1" x14ac:dyDescent="0.25">
      <c r="B261" s="179"/>
      <c r="C261" s="175"/>
      <c r="D261" s="176" t="s">
        <v>142</v>
      </c>
      <c r="E261" s="177" t="s">
        <v>283</v>
      </c>
      <c r="F261" s="180">
        <v>1272.48</v>
      </c>
    </row>
    <row r="262" spans="2:6" ht="15.75" thickBot="1" x14ac:dyDescent="0.3">
      <c r="B262" s="181"/>
      <c r="C262" s="182"/>
      <c r="D262" s="182"/>
      <c r="E262" s="183" t="s">
        <v>7</v>
      </c>
      <c r="F262" s="184">
        <f>SUM(F260:F261)</f>
        <v>230135.27000000002</v>
      </c>
    </row>
    <row r="263" spans="2:6" ht="13.5" customHeight="1" thickTop="1" x14ac:dyDescent="0.25">
      <c r="B263" s="7"/>
      <c r="C263" s="7"/>
      <c r="D263" s="7"/>
      <c r="E263" s="7"/>
      <c r="F263" s="7"/>
    </row>
    <row r="264" spans="2:6" ht="13.5" customHeight="1" x14ac:dyDescent="0.25">
      <c r="B264" s="7"/>
      <c r="C264" s="7"/>
      <c r="D264" s="7"/>
      <c r="E264" s="7"/>
      <c r="F264" s="7"/>
    </row>
    <row r="265" spans="2:6" ht="13.5" customHeight="1" x14ac:dyDescent="0.25">
      <c r="B265" s="7"/>
      <c r="C265" s="7"/>
      <c r="D265" s="7"/>
      <c r="E265" s="7"/>
      <c r="F265" s="7"/>
    </row>
    <row r="266" spans="2:6" ht="13.5" customHeight="1" x14ac:dyDescent="0.25">
      <c r="B266" s="7"/>
      <c r="C266" s="7"/>
      <c r="D266" s="7"/>
      <c r="E266" s="7"/>
      <c r="F266" s="7"/>
    </row>
    <row r="267" spans="2:6" ht="13.5" customHeight="1" x14ac:dyDescent="0.25">
      <c r="B267" s="7"/>
      <c r="C267" s="7"/>
      <c r="D267" s="7"/>
      <c r="E267" s="7"/>
      <c r="F267" s="7"/>
    </row>
    <row r="268" spans="2:6" ht="13.5" customHeight="1" x14ac:dyDescent="0.25">
      <c r="B268" s="7"/>
      <c r="C268" s="7"/>
      <c r="D268" s="7"/>
      <c r="E268" s="7"/>
      <c r="F268" s="7"/>
    </row>
    <row r="269" spans="2:6" ht="13.5" customHeight="1" x14ac:dyDescent="0.25">
      <c r="B269" s="7"/>
      <c r="C269" s="7"/>
      <c r="D269" s="7"/>
      <c r="E269" s="7"/>
      <c r="F269" s="7"/>
    </row>
    <row r="270" spans="2:6" x14ac:dyDescent="0.25">
      <c r="B270" s="7"/>
      <c r="C270" s="6" t="s">
        <v>13</v>
      </c>
      <c r="D270" s="6"/>
      <c r="E270" s="185" t="s">
        <v>284</v>
      </c>
      <c r="F270" s="7"/>
    </row>
    <row r="271" spans="2:6" x14ac:dyDescent="0.25">
      <c r="B271" s="7"/>
      <c r="C271" s="6" t="s">
        <v>12</v>
      </c>
      <c r="D271" s="6"/>
      <c r="E271" s="3" t="s">
        <v>285</v>
      </c>
      <c r="F271" s="7"/>
    </row>
    <row r="272" spans="2:6" x14ac:dyDescent="0.25">
      <c r="B272" s="7"/>
      <c r="C272" s="6" t="s">
        <v>11</v>
      </c>
      <c r="D272" s="6"/>
      <c r="E272" s="11" t="s">
        <v>286</v>
      </c>
      <c r="F272" s="7"/>
    </row>
    <row r="273" spans="1:6" x14ac:dyDescent="0.25">
      <c r="B273" s="7"/>
      <c r="C273" s="7"/>
      <c r="D273" s="7"/>
      <c r="E273" s="7"/>
      <c r="F273" s="7"/>
    </row>
    <row r="274" spans="1:6" x14ac:dyDescent="0.25">
      <c r="A274" s="7"/>
      <c r="B274" s="7"/>
      <c r="C274" s="7"/>
      <c r="D274" s="58"/>
    </row>
    <row r="275" spans="1:6" x14ac:dyDescent="0.25">
      <c r="A275" s="160" t="s">
        <v>8</v>
      </c>
      <c r="B275" s="160"/>
      <c r="C275" s="160"/>
      <c r="D275" s="160"/>
    </row>
    <row r="276" spans="1:6" x14ac:dyDescent="0.25">
      <c r="A276" s="160" t="s">
        <v>1</v>
      </c>
      <c r="B276" s="160"/>
      <c r="C276" s="160"/>
      <c r="D276" s="160"/>
    </row>
    <row r="277" spans="1:6" x14ac:dyDescent="0.25">
      <c r="A277" s="186" t="s">
        <v>287</v>
      </c>
      <c r="B277" s="186"/>
      <c r="C277" s="186"/>
      <c r="D277" s="186"/>
    </row>
    <row r="278" spans="1:6" x14ac:dyDescent="0.25">
      <c r="A278" s="186" t="s">
        <v>288</v>
      </c>
      <c r="B278" s="186"/>
      <c r="C278" s="186"/>
      <c r="D278" s="186"/>
    </row>
    <row r="279" spans="1:6" x14ac:dyDescent="0.25">
      <c r="A279" s="186" t="s">
        <v>6</v>
      </c>
      <c r="B279" s="186"/>
      <c r="C279" s="186"/>
      <c r="D279" s="186"/>
    </row>
    <row r="280" spans="1:6" x14ac:dyDescent="0.25">
      <c r="A280" s="14"/>
      <c r="B280" s="14"/>
      <c r="C280" s="14"/>
      <c r="D280" s="14"/>
    </row>
    <row r="281" spans="1:6" ht="15.75" customHeight="1" x14ac:dyDescent="0.25">
      <c r="A281" s="14"/>
      <c r="B281" s="14"/>
      <c r="C281" s="14"/>
      <c r="D281" s="14"/>
    </row>
    <row r="282" spans="1:6" s="10" customFormat="1" x14ac:dyDescent="0.25">
      <c r="A282" s="187" t="s">
        <v>20</v>
      </c>
      <c r="B282" s="187" t="s">
        <v>30</v>
      </c>
      <c r="C282" s="187" t="s">
        <v>32</v>
      </c>
      <c r="D282" s="188" t="s">
        <v>33</v>
      </c>
    </row>
    <row r="283" spans="1:6" s="10" customFormat="1" ht="40.5" customHeight="1" x14ac:dyDescent="0.25">
      <c r="A283" s="189">
        <v>45777</v>
      </c>
      <c r="B283" s="190" t="s">
        <v>289</v>
      </c>
      <c r="C283" s="191" t="s">
        <v>287</v>
      </c>
      <c r="D283" s="192">
        <v>34835</v>
      </c>
    </row>
    <row r="284" spans="1:6" s="10" customFormat="1" ht="13.5" customHeight="1" x14ac:dyDescent="0.25">
      <c r="A284" s="193"/>
      <c r="B284" s="175"/>
      <c r="C284" s="105"/>
      <c r="D284" s="194"/>
    </row>
    <row r="285" spans="1:6" s="10" customFormat="1" ht="15" customHeight="1" x14ac:dyDescent="0.25">
      <c r="A285" s="195" t="s">
        <v>20</v>
      </c>
      <c r="B285" s="195" t="s">
        <v>84</v>
      </c>
      <c r="C285" s="195" t="s">
        <v>32</v>
      </c>
      <c r="D285" s="196" t="s">
        <v>33</v>
      </c>
    </row>
    <row r="286" spans="1:6" s="10" customFormat="1" ht="45" x14ac:dyDescent="0.25">
      <c r="A286" s="71"/>
      <c r="B286" s="197" t="s">
        <v>96</v>
      </c>
      <c r="C286" s="198" t="s">
        <v>111</v>
      </c>
      <c r="D286" s="199">
        <v>3699</v>
      </c>
    </row>
    <row r="287" spans="1:6" s="10" customFormat="1" ht="30" x14ac:dyDescent="0.25">
      <c r="A287" s="71"/>
      <c r="B287" s="200" t="s">
        <v>290</v>
      </c>
      <c r="C287" s="201" t="s">
        <v>291</v>
      </c>
      <c r="D287" s="199">
        <v>600</v>
      </c>
    </row>
    <row r="288" spans="1:6" s="10" customFormat="1" ht="60" x14ac:dyDescent="0.25">
      <c r="A288" s="71"/>
      <c r="B288" s="197" t="s">
        <v>4</v>
      </c>
      <c r="C288" s="198" t="s">
        <v>101</v>
      </c>
      <c r="D288" s="199">
        <v>2143</v>
      </c>
    </row>
    <row r="289" spans="1:6" s="10" customFormat="1" ht="30" x14ac:dyDescent="0.25">
      <c r="A289" s="71"/>
      <c r="B289" s="197" t="s">
        <v>45</v>
      </c>
      <c r="C289" s="198" t="s">
        <v>102</v>
      </c>
      <c r="D289" s="199">
        <v>11665</v>
      </c>
    </row>
    <row r="290" spans="1:6" s="10" customFormat="1" x14ac:dyDescent="0.25">
      <c r="A290" s="71"/>
      <c r="B290" s="197" t="s">
        <v>100</v>
      </c>
      <c r="C290" s="201" t="s">
        <v>107</v>
      </c>
      <c r="D290" s="199">
        <v>6200</v>
      </c>
    </row>
    <row r="291" spans="1:6" s="10" customFormat="1" ht="45" x14ac:dyDescent="0.25">
      <c r="A291" s="71"/>
      <c r="B291" s="92" t="s">
        <v>103</v>
      </c>
      <c r="C291" s="71" t="s">
        <v>292</v>
      </c>
      <c r="D291" s="199">
        <v>560</v>
      </c>
    </row>
    <row r="292" spans="1:6" s="10" customFormat="1" x14ac:dyDescent="0.25">
      <c r="A292" s="71"/>
      <c r="B292" s="202" t="s">
        <v>293</v>
      </c>
      <c r="C292" s="198" t="s">
        <v>294</v>
      </c>
      <c r="D292" s="203">
        <v>1475</v>
      </c>
    </row>
    <row r="293" spans="1:6" s="10" customFormat="1" x14ac:dyDescent="0.25">
      <c r="A293" s="71"/>
      <c r="B293" s="202" t="s">
        <v>104</v>
      </c>
      <c r="C293" s="201" t="s">
        <v>105</v>
      </c>
      <c r="D293" s="203">
        <v>3573</v>
      </c>
    </row>
    <row r="294" spans="1:6" ht="30" x14ac:dyDescent="0.25">
      <c r="A294" s="166"/>
      <c r="B294" s="202" t="s">
        <v>295</v>
      </c>
      <c r="C294" s="198" t="s">
        <v>296</v>
      </c>
      <c r="D294" s="203">
        <v>4920</v>
      </c>
    </row>
    <row r="295" spans="1:6" x14ac:dyDescent="0.25">
      <c r="A295" s="166"/>
      <c r="B295" s="204"/>
      <c r="C295" s="205" t="s">
        <v>7</v>
      </c>
      <c r="D295" s="206">
        <f>SUM(D286:D294)</f>
        <v>34835</v>
      </c>
    </row>
    <row r="296" spans="1:6" x14ac:dyDescent="0.25">
      <c r="A296" s="7"/>
      <c r="B296" s="6"/>
      <c r="C296" s="207"/>
      <c r="D296" s="208"/>
    </row>
    <row r="297" spans="1:6" x14ac:dyDescent="0.25">
      <c r="A297" s="7"/>
      <c r="B297" s="6"/>
      <c r="C297" s="207"/>
      <c r="D297" s="208"/>
    </row>
    <row r="298" spans="1:6" x14ac:dyDescent="0.25">
      <c r="A298" s="7"/>
      <c r="B298" s="6"/>
      <c r="C298" s="207"/>
      <c r="D298" s="208"/>
    </row>
    <row r="299" spans="1:6" x14ac:dyDescent="0.25">
      <c r="A299" s="7"/>
      <c r="B299" s="6"/>
      <c r="C299" s="3"/>
      <c r="D299" s="58"/>
    </row>
    <row r="300" spans="1:6" x14ac:dyDescent="0.25">
      <c r="A300" s="7"/>
      <c r="B300" s="6"/>
      <c r="C300" s="11"/>
      <c r="D300" s="58"/>
    </row>
    <row r="301" spans="1:6" x14ac:dyDescent="0.25">
      <c r="A301" s="7"/>
      <c r="B301" s="7"/>
      <c r="C301" s="7"/>
      <c r="D301" s="58"/>
    </row>
    <row r="302" spans="1:6" x14ac:dyDescent="0.25">
      <c r="A302" s="7"/>
      <c r="B302" s="43" t="s">
        <v>13</v>
      </c>
      <c r="C302" s="209" t="s">
        <v>284</v>
      </c>
      <c r="D302" s="58"/>
    </row>
    <row r="303" spans="1:6" s="7" customFormat="1" x14ac:dyDescent="0.25">
      <c r="B303" s="43" t="s">
        <v>12</v>
      </c>
      <c r="C303" s="1" t="s">
        <v>285</v>
      </c>
      <c r="D303" s="58"/>
      <c r="E303"/>
      <c r="F303"/>
    </row>
    <row r="304" spans="1:6" x14ac:dyDescent="0.25">
      <c r="A304" s="7"/>
      <c r="B304" s="43" t="s">
        <v>11</v>
      </c>
      <c r="C304" s="210" t="s">
        <v>286</v>
      </c>
      <c r="D304" s="58"/>
    </row>
    <row r="305" spans="1:6" x14ac:dyDescent="0.25">
      <c r="A305" s="7"/>
      <c r="B305" s="7"/>
      <c r="C305" s="7"/>
      <c r="D305" s="58"/>
    </row>
    <row r="306" spans="1:6" x14ac:dyDescent="0.25">
      <c r="A306" s="7"/>
      <c r="B306" s="7"/>
      <c r="C306" s="7"/>
      <c r="D306" s="58"/>
    </row>
    <row r="307" spans="1:6" x14ac:dyDescent="0.25">
      <c r="A307" s="7"/>
      <c r="B307" s="7"/>
      <c r="C307" s="7"/>
      <c r="D307" s="58"/>
    </row>
    <row r="308" spans="1:6" x14ac:dyDescent="0.25">
      <c r="B308" s="21"/>
      <c r="C308" s="21"/>
      <c r="E308" s="6"/>
      <c r="F308" s="6"/>
    </row>
    <row r="309" spans="1:6" x14ac:dyDescent="0.25">
      <c r="B309" s="21"/>
      <c r="C309" s="21"/>
      <c r="E309" s="6"/>
      <c r="F309" s="6"/>
    </row>
    <row r="310" spans="1:6" x14ac:dyDescent="0.25">
      <c r="B310" s="21"/>
      <c r="C310" s="21"/>
      <c r="E310" s="6"/>
      <c r="F310" s="6"/>
    </row>
    <row r="311" spans="1:6" x14ac:dyDescent="0.25">
      <c r="B311" s="21"/>
      <c r="C311" s="21"/>
      <c r="E311" s="6"/>
      <c r="F311" s="6"/>
    </row>
    <row r="312" spans="1:6" x14ac:dyDescent="0.25">
      <c r="A312" s="2"/>
      <c r="B312" s="4"/>
      <c r="C312" s="2"/>
      <c r="E312" s="27"/>
      <c r="F312" s="27"/>
    </row>
  </sheetData>
  <mergeCells count="43">
    <mergeCell ref="B142:G142"/>
    <mergeCell ref="B143:C143"/>
    <mergeCell ref="E143:F143"/>
    <mergeCell ref="B111:G111"/>
    <mergeCell ref="A119:B119"/>
    <mergeCell ref="A118:B118"/>
    <mergeCell ref="A117:B117"/>
    <mergeCell ref="C185:D185"/>
    <mergeCell ref="A96:C96"/>
    <mergeCell ref="B107:G107"/>
    <mergeCell ref="B108:G108"/>
    <mergeCell ref="B109:G109"/>
    <mergeCell ref="B110:G110"/>
    <mergeCell ref="A74:I74"/>
    <mergeCell ref="A75:I75"/>
    <mergeCell ref="A94:C94"/>
    <mergeCell ref="D94:G94"/>
    <mergeCell ref="A95:C95"/>
    <mergeCell ref="D95:G95"/>
    <mergeCell ref="A139:G139"/>
    <mergeCell ref="A140:G140"/>
    <mergeCell ref="B163:D163"/>
    <mergeCell ref="A5:H5"/>
    <mergeCell ref="A6:H6"/>
    <mergeCell ref="A7:H7"/>
    <mergeCell ref="A58:C58"/>
    <mergeCell ref="D58:G58"/>
    <mergeCell ref="A8:H8"/>
    <mergeCell ref="A9:H9"/>
    <mergeCell ref="A59:C59"/>
    <mergeCell ref="D59:G59"/>
    <mergeCell ref="A60:C60"/>
    <mergeCell ref="A71:I71"/>
    <mergeCell ref="A72:I72"/>
    <mergeCell ref="A73:I73"/>
    <mergeCell ref="B218:G218"/>
    <mergeCell ref="B219:C219"/>
    <mergeCell ref="E219:F219"/>
    <mergeCell ref="A275:D275"/>
    <mergeCell ref="A276:D276"/>
    <mergeCell ref="A277:D277"/>
    <mergeCell ref="A278:D278"/>
    <mergeCell ref="A279:D279"/>
  </mergeCells>
  <pageMargins left="0.7" right="0.7" top="0.75" bottom="0.75" header="0.3" footer="0.3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2025-03-05T18:40:30Z</cp:lastPrinted>
  <dcterms:created xsi:type="dcterms:W3CDTF">2022-05-03T15:08:27Z</dcterms:created>
  <dcterms:modified xsi:type="dcterms:W3CDTF">2025-05-07T13:56:47Z</dcterms:modified>
</cp:coreProperties>
</file>