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eprensadelpresidente-my.sharepoint.com/personal/marianunez_prensadelpresidente_gob_do/Documents/Documentos/Escritorio/LIBRE ACCESO/Abril 2024/"/>
    </mc:Choice>
  </mc:AlternateContent>
  <xr:revisionPtr revIDLastSave="179" documentId="13_ncr:1_{05D21382-3B23-467A-BC49-A64DC5245D3A}" xr6:coauthVersionLast="47" xr6:coauthVersionMax="47" xr10:uidLastSave="{69BC0692-9E2D-429E-9A94-780E4135447D}"/>
  <bookViews>
    <workbookView xWindow="20370" yWindow="-120" windowWidth="29040" windowHeight="15720" xr2:uid="{045271DA-D62B-4B67-A031-49D4E787176C}"/>
  </bookViews>
  <sheets>
    <sheet name="Hoja1" sheetId="1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68" i="16" l="1"/>
  <c r="E368" i="16"/>
  <c r="G326" i="16"/>
  <c r="G327" i="16" s="1"/>
  <c r="G328" i="16" s="1"/>
  <c r="G329" i="16" s="1"/>
  <c r="G330" i="16" s="1"/>
  <c r="G331" i="16" s="1"/>
  <c r="G332" i="16" s="1"/>
  <c r="G333" i="16" s="1"/>
  <c r="G334" i="16" s="1"/>
  <c r="G335" i="16" s="1"/>
  <c r="G336" i="16" s="1"/>
  <c r="G337" i="16" s="1"/>
  <c r="G338" i="16" s="1"/>
  <c r="G339" i="16" s="1"/>
  <c r="G340" i="16" s="1"/>
  <c r="G341" i="16" s="1"/>
  <c r="G342" i="16" s="1"/>
  <c r="G343" i="16" s="1"/>
  <c r="G344" i="16" s="1"/>
  <c r="G345" i="16" s="1"/>
  <c r="G346" i="16" s="1"/>
  <c r="G347" i="16" s="1"/>
  <c r="G348" i="16" s="1"/>
  <c r="G349" i="16" s="1"/>
  <c r="G350" i="16" s="1"/>
  <c r="G351" i="16" s="1"/>
  <c r="G352" i="16" s="1"/>
  <c r="G353" i="16" s="1"/>
  <c r="G354" i="16" s="1"/>
  <c r="G355" i="16" s="1"/>
  <c r="G356" i="16" s="1"/>
  <c r="G357" i="16" s="1"/>
  <c r="G358" i="16" s="1"/>
  <c r="G359" i="16" s="1"/>
  <c r="G360" i="16" s="1"/>
  <c r="G361" i="16" s="1"/>
  <c r="G362" i="16" s="1"/>
  <c r="G363" i="16" s="1"/>
  <c r="G364" i="16" s="1"/>
  <c r="G365" i="16" s="1"/>
  <c r="G366" i="16" s="1"/>
  <c r="G367" i="16" s="1"/>
  <c r="G368" i="16" s="1"/>
  <c r="F551" i="16"/>
  <c r="E551" i="16"/>
  <c r="G509" i="16"/>
  <c r="G510" i="16" s="1"/>
  <c r="G511" i="16" s="1"/>
  <c r="G512" i="16" s="1"/>
  <c r="G513" i="16" s="1"/>
  <c r="G514" i="16" s="1"/>
  <c r="G515" i="16" s="1"/>
  <c r="G516" i="16" s="1"/>
  <c r="G517" i="16" s="1"/>
  <c r="G518" i="16" s="1"/>
  <c r="G519" i="16" s="1"/>
  <c r="G520" i="16" s="1"/>
  <c r="G521" i="16" s="1"/>
  <c r="G522" i="16" s="1"/>
  <c r="G523" i="16" s="1"/>
  <c r="G524" i="16" s="1"/>
  <c r="G525" i="16" s="1"/>
  <c r="G526" i="16" s="1"/>
  <c r="G527" i="16" s="1"/>
  <c r="G528" i="16" s="1"/>
  <c r="G529" i="16" s="1"/>
  <c r="G530" i="16" s="1"/>
  <c r="G531" i="16" s="1"/>
  <c r="G532" i="16" s="1"/>
  <c r="G533" i="16" s="1"/>
  <c r="G534" i="16" s="1"/>
  <c r="G535" i="16" s="1"/>
  <c r="G536" i="16" s="1"/>
  <c r="G537" i="16" s="1"/>
  <c r="G538" i="16" s="1"/>
  <c r="G539" i="16" s="1"/>
  <c r="G540" i="16" s="1"/>
  <c r="G541" i="16" s="1"/>
  <c r="G542" i="16" s="1"/>
  <c r="G543" i="16" s="1"/>
  <c r="G544" i="16" s="1"/>
  <c r="G545" i="16" s="1"/>
  <c r="G546" i="16" s="1"/>
  <c r="G547" i="16" s="1"/>
  <c r="G548" i="16" s="1"/>
  <c r="G549" i="16" s="1"/>
  <c r="G550" i="16" s="1"/>
  <c r="G551" i="16" s="1"/>
  <c r="D483" i="16"/>
  <c r="F441" i="16"/>
  <c r="F413" i="16" l="1"/>
  <c r="C265" i="16" l="1"/>
  <c r="C239" i="16"/>
  <c r="C229" i="16"/>
  <c r="C300" i="16" l="1"/>
  <c r="F187" i="16"/>
  <c r="H109" i="16"/>
  <c r="J108" i="16"/>
  <c r="J107" i="16"/>
  <c r="J106" i="16"/>
  <c r="J105" i="16"/>
  <c r="J104" i="16"/>
  <c r="J103" i="16"/>
  <c r="J102" i="16"/>
  <c r="J101" i="16"/>
  <c r="J100" i="16"/>
  <c r="J99" i="16"/>
  <c r="J98" i="16"/>
  <c r="J97" i="16"/>
  <c r="J96" i="16"/>
  <c r="J95" i="16"/>
  <c r="J94" i="16"/>
  <c r="J93" i="16"/>
  <c r="J92" i="16"/>
  <c r="J91" i="16"/>
  <c r="J90" i="16"/>
  <c r="J89" i="16"/>
  <c r="J88" i="16"/>
  <c r="J87" i="16"/>
  <c r="I109" i="16" l="1"/>
  <c r="J109" i="16" s="1"/>
  <c r="H62" i="16"/>
</calcChain>
</file>

<file path=xl/sharedStrings.xml><?xml version="1.0" encoding="utf-8"?>
<sst xmlns="http://schemas.openxmlformats.org/spreadsheetml/2006/main" count="1186" uniqueCount="635">
  <si>
    <t>Beneficiario</t>
  </si>
  <si>
    <t>COMPANIA DOMINICANA DE TELEFONOS C POR A</t>
  </si>
  <si>
    <t>DIRECCION DE PRENSA DEL PRESIDENTE</t>
  </si>
  <si>
    <t>Total Pagado</t>
  </si>
  <si>
    <t>RNC</t>
  </si>
  <si>
    <t>2.2.1.3.01</t>
  </si>
  <si>
    <t>2.2.7.2.06</t>
  </si>
  <si>
    <t>2.1.2.2.05</t>
  </si>
  <si>
    <t>2.1.1.2.08</t>
  </si>
  <si>
    <t>2.1.5.1.01</t>
  </si>
  <si>
    <t>2.1.5.2.01</t>
  </si>
  <si>
    <t>2.1.5.3.01</t>
  </si>
  <si>
    <t>2.1.1.1.01</t>
  </si>
  <si>
    <t>Cuenta</t>
  </si>
  <si>
    <t>RELACION POR LIBRAMIENTO FONDO 100 TESORERIA NACIONAL</t>
  </si>
  <si>
    <t>VALORES EN RD$</t>
  </si>
  <si>
    <t>TOTAL</t>
  </si>
  <si>
    <t>MINISTERIO ADMINISTRATIVO DE LA PRESIDENCIA</t>
  </si>
  <si>
    <t xml:space="preserve">           Lic. Benny Adames</t>
  </si>
  <si>
    <t xml:space="preserve">        Enc. Administrativo y Financiero</t>
  </si>
  <si>
    <t xml:space="preserve">          Preparado Por</t>
  </si>
  <si>
    <t>Enc. Division Contabilidad</t>
  </si>
  <si>
    <t xml:space="preserve">    Lic. Maria Nuñez</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</si>
  <si>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</si>
  <si>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</si>
  <si>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</si>
  <si>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</si>
  <si>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</si>
  <si>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</si>
  <si>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</si>
  <si>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</si>
  <si>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</si>
  <si>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</si>
  <si>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</si>
  <si>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</si>
  <si>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</si>
  <si>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</si>
  <si>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</si>
  <si>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</si>
  <si>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</si>
  <si>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</si>
  <si>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</si>
  <si>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</si>
  <si>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</si>
  <si>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</si>
  <si>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</si>
  <si>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</si>
  <si>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</si>
  <si>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</si>
  <si>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</si>
  <si>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</si>
  <si>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</si>
  <si>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</si>
  <si>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</si>
  <si>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</si>
  <si>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</si>
  <si>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</si>
  <si>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</si>
  <si>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</si>
  <si>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</si>
  <si>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</si>
  <si>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</si>
  <si>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</si>
  <si>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</si>
  <si>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</si>
  <si>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2.6 - BIENES MUEBLES, INMUEBLES E INTANGIBLES</t>
  </si>
  <si>
    <t>2.6.1 - MOBILIARIO Y EQUIPO</t>
  </si>
  <si>
    <t>2.6.3 - EQUIPO E INSTRUMENTAL, CIENTÍFICO Y LABORATORIO</t>
  </si>
  <si>
    <t>2.6.4 - VEHÍCULOS Y EQUIPO DE TRANSPORTE, TRACCIÓN Y ELEVACIÓN</t>
  </si>
  <si>
    <t>2.6.5 - MAQUINARIA, OTROS EQUIPOS Y HERRAMIENTAS</t>
  </si>
  <si>
    <t>2.6.6 - EQUIPOS DE DEFENSA Y SEGURIDAD</t>
  </si>
  <si>
    <t>2.6.7 - ACTIVOS BIÓLOGICOS CULTIVABLES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</si>
  <si>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</si>
  <si>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</si>
  <si>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</si>
  <si>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</si>
  <si>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</si>
  <si>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</si>
  <si>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</si>
  <si>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</si>
  <si>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</si>
  <si>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</si>
  <si>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</si>
  <si>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</si>
  <si>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</si>
  <si>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</si>
  <si>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Total Gastos</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</si>
  <si>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</si>
  <si>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</si>
  <si>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</si>
  <si>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</si>
  <si>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</si>
  <si>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</si>
  <si>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</si>
  <si>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</si>
  <si>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</si>
  <si>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</si>
  <si>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TOTAL GASTOS Y APLICACIONES FINANCIERAS</t>
  </si>
  <si>
    <t>Lic. Benny Adames</t>
  </si>
  <si>
    <t>Enc. Administrativo y Financiero</t>
  </si>
  <si>
    <t>Revisado por</t>
  </si>
  <si>
    <t>RELACION FONDO REPONIBLE INSTITUCIONAL</t>
  </si>
  <si>
    <t>Valores en RD$</t>
  </si>
  <si>
    <t>BALANCE INICIAL</t>
  </si>
  <si>
    <t>FECHA</t>
  </si>
  <si>
    <t>No. DOC.</t>
  </si>
  <si>
    <t>DESCRIPCION</t>
  </si>
  <si>
    <t>DEBITO</t>
  </si>
  <si>
    <t>CREDITO</t>
  </si>
  <si>
    <t xml:space="preserve">BALANCE </t>
  </si>
  <si>
    <t>DB</t>
  </si>
  <si>
    <t>Lic. Maria Nuñez</t>
  </si>
  <si>
    <t>Preparado Por</t>
  </si>
  <si>
    <t>INGRESOS Y EGRESOS</t>
  </si>
  <si>
    <t>RELACION  TRANSFERENCIAS CUENTA FONDO REPONIBLE INSTITUCIONAL</t>
  </si>
  <si>
    <t>No. DOCUMENTO</t>
  </si>
  <si>
    <t xml:space="preserve">            CUENTA</t>
  </si>
  <si>
    <t>CONCEPTO</t>
  </si>
  <si>
    <t>MONTO</t>
  </si>
  <si>
    <t>2.3.7.1.01</t>
  </si>
  <si>
    <t xml:space="preserve">             Revisado por</t>
  </si>
  <si>
    <t xml:space="preserve">             </t>
  </si>
  <si>
    <t>Benny Adames</t>
  </si>
  <si>
    <t>Encargada Administrativo y Financiero</t>
  </si>
  <si>
    <t>PROVEEDOR</t>
  </si>
  <si>
    <t>FECHA FIN FACTURA</t>
  </si>
  <si>
    <t>MONTO FACTURADO</t>
  </si>
  <si>
    <t>MONTO PAGADO A LA FECHA</t>
  </si>
  <si>
    <t>MONTO PENDIENTE</t>
  </si>
  <si>
    <t>ESTADO</t>
  </si>
  <si>
    <t>PAGADO</t>
  </si>
  <si>
    <t xml:space="preserve">     Benny Adames </t>
  </si>
  <si>
    <t>Encargada Division de Contabilidad</t>
  </si>
  <si>
    <t xml:space="preserve">  MINISTERIO ADMINISTRATIVO DE LA PRESIDENCIA</t>
  </si>
  <si>
    <t>2.3.1.1.01</t>
  </si>
  <si>
    <t xml:space="preserve">                                                                   VALORES EN RD$</t>
  </si>
  <si>
    <t xml:space="preserve">CONDENSADO EJECUCION PRESUPUESTARIA A TRAVES DEL SIGEF, FONDO 100                              </t>
  </si>
  <si>
    <t xml:space="preserve">  TESORERIA CAPITULO 0201, SUB CAPITULO 01, DAF 01 Y UE  0031.</t>
  </si>
  <si>
    <t>FECHA REGISTRO</t>
  </si>
  <si>
    <t>VALORES RD$</t>
  </si>
  <si>
    <t>430317081</t>
  </si>
  <si>
    <t>2.1.1.2.11</t>
  </si>
  <si>
    <t>101001577</t>
  </si>
  <si>
    <t>101503939</t>
  </si>
  <si>
    <t>AGUA PLANETA AZUL C POR A</t>
  </si>
  <si>
    <t xml:space="preserve">                                                   Lic. Maria Nuñez</t>
  </si>
  <si>
    <t xml:space="preserve">                                               Enc. Contabilidad</t>
  </si>
  <si>
    <t xml:space="preserve">                                             Preparado Por</t>
  </si>
  <si>
    <t>Lib.</t>
  </si>
  <si>
    <t>Concepto</t>
  </si>
  <si>
    <t xml:space="preserve">   Preparado por:</t>
  </si>
  <si>
    <t xml:space="preserve">     Autorizado por:</t>
  </si>
  <si>
    <t>María Núñez</t>
  </si>
  <si>
    <t xml:space="preserve"> BANCO DE RESERVAS DE LA REPUBLICA DOMINICANA</t>
  </si>
  <si>
    <t xml:space="preserve">DIRECCIÓN DE PRENSA DEL PRESIDENTE                                             </t>
  </si>
  <si>
    <t xml:space="preserve">          Encargada Departamento Adm. y Financiero</t>
  </si>
  <si>
    <t>Fecha</t>
  </si>
  <si>
    <t>No. Cuenta</t>
  </si>
  <si>
    <t>PAGOS A PROVEEDORES</t>
  </si>
  <si>
    <t xml:space="preserve">                                  MINISTERIO ADMINISTRATIVO DE LA PRESIDENCIA</t>
  </si>
  <si>
    <t xml:space="preserve">                                               DIRECCION DE PRENSA DEL PRESIDENTE</t>
  </si>
  <si>
    <t xml:space="preserve">                                   EJECUCION PRESUPUESTARIA CUENTA INTERNA No. 010-2384894</t>
  </si>
  <si>
    <t xml:space="preserve">                                            CAPITULO 0201, SUBCAPITULO 01, DAF 01  Y UE 0031</t>
  </si>
  <si>
    <t xml:space="preserve">                                                                  VALORES EN RD$</t>
  </si>
  <si>
    <t xml:space="preserve">                                                                                                Encargada Departamento Adm. y Financiero</t>
  </si>
  <si>
    <t xml:space="preserve">                                                                                                             Revisado por:</t>
  </si>
  <si>
    <t xml:space="preserve">                                                                                                         Rosa Ramón</t>
  </si>
  <si>
    <t xml:space="preserve">                                                                                 Encargada Division Compras y Contrataciones</t>
  </si>
  <si>
    <t xml:space="preserve">                  TOTALES RD$</t>
  </si>
  <si>
    <t xml:space="preserve">              MINISTERIO ADMINISTRATIVO DE LA PRESIDENCIA</t>
  </si>
  <si>
    <t xml:space="preserve">          DIRECCION DE PRENSA DEL PRESIDENTE</t>
  </si>
  <si>
    <t xml:space="preserve">                   RELACION DE ESTADO DE CUENTAS DE SUPLIDORES  </t>
  </si>
  <si>
    <t>FECHA DE REGISTRO</t>
  </si>
  <si>
    <t>NCF</t>
  </si>
  <si>
    <t>DISTRIBUIDORA LAGARES SRL</t>
  </si>
  <si>
    <t>101026391</t>
  </si>
  <si>
    <t>TONER DEPOT MULTISERVICIOS EORG, SRL</t>
  </si>
  <si>
    <t>130413772</t>
  </si>
  <si>
    <t xml:space="preserve">                                                                                                            Encargada Departamento Adm. y Financiero</t>
  </si>
  <si>
    <t>101820217</t>
  </si>
  <si>
    <t>EMPRESA DISTRIBUIDORA DE ELECTRICIDAD DEL ESTE S A</t>
  </si>
  <si>
    <t>2.2.1.6.01</t>
  </si>
  <si>
    <t>Energía eléctrica</t>
  </si>
  <si>
    <t>2.2.1.5.01</t>
  </si>
  <si>
    <t>Servicio de internet y televisión por cable</t>
  </si>
  <si>
    <t>Teléfono local</t>
  </si>
  <si>
    <t>Mantenimiento y reparación de equipos de transporte, tracción y elevación</t>
  </si>
  <si>
    <t>00111308557</t>
  </si>
  <si>
    <t>YUMAILA SABBAGH KHOURY DE SANTANA</t>
  </si>
  <si>
    <t>2.2.5.1.01</t>
  </si>
  <si>
    <t>Alquileres y rentas de edificaciones y locales</t>
  </si>
  <si>
    <t>Alimentos y bebidas para personas</t>
  </si>
  <si>
    <t>2.2.2.2.01</t>
  </si>
  <si>
    <t>Impresión, encuadernación y rotulación</t>
  </si>
  <si>
    <t>2.2.4.4.01</t>
  </si>
  <si>
    <t>401516454</t>
  </si>
  <si>
    <t>SEGURO NACIONAL DE SALUD</t>
  </si>
  <si>
    <t>2.2.6.3.01</t>
  </si>
  <si>
    <t>Seguros de personas</t>
  </si>
  <si>
    <t>Sueldos empleados fijos</t>
  </si>
  <si>
    <t>Contribuciones al seguro de salud</t>
  </si>
  <si>
    <t>Contribuciones al seguro de pensiones</t>
  </si>
  <si>
    <t>Contribuciones al seguro de riesgo laboral</t>
  </si>
  <si>
    <t>Empleados temporales</t>
  </si>
  <si>
    <t>Compensación servicios de seguridad</t>
  </si>
  <si>
    <t>Interinato</t>
  </si>
  <si>
    <t>NUMERO DOCUMENTO</t>
  </si>
  <si>
    <t>2.6.2 - MOBILIARIO Y EQUIPO DE AUDIO, AUDIOVISUAL, RECREATIVO Y EDUCACIONAL</t>
  </si>
  <si>
    <t>102017174</t>
  </si>
  <si>
    <t>HUMANO SEGUROS S A</t>
  </si>
  <si>
    <t>101618787</t>
  </si>
  <si>
    <t>Altice Dominicana, SA</t>
  </si>
  <si>
    <t>101148691</t>
  </si>
  <si>
    <t>HYL, SA</t>
  </si>
  <si>
    <t>101018941</t>
  </si>
  <si>
    <t>CR</t>
  </si>
  <si>
    <t>2.1.2.2.03</t>
  </si>
  <si>
    <t>Pago de horas extraordinarias</t>
  </si>
  <si>
    <t>101008067</t>
  </si>
  <si>
    <t>Santo Domingo Motors Company, SA</t>
  </si>
  <si>
    <t>2.3.3.2.01</t>
  </si>
  <si>
    <t>Papel y cartón</t>
  </si>
  <si>
    <t>2.3.9.9.04</t>
  </si>
  <si>
    <t>AL 31 DE MARZO 2024</t>
  </si>
  <si>
    <t>BONANZA DOMINICANA, SAS</t>
  </si>
  <si>
    <t>PAGO POR CONCEPTO SERVICIOS DE ENFRIAMIENTO O REFRIGERACION PARA LA DIRECCION DE PRENSA DEL PRESIDENTE, ORDEN: DPP-2024-00423, PROCESO: DPP-DAF-CM-2024-0003. NCF: B1500000127.</t>
  </si>
  <si>
    <t>GULFSTREAM PETROLEUM DOMINICANA S DE RL</t>
  </si>
  <si>
    <t>PAGO POR ADQUISICION TARJETAS ELECTRONICAS DE COMBUSTIBLE PARA LA FLOTILLA DE VEHICULOS DE LA DIRECCION DE PRENSA DEL PRESIDENTE. NCF: B1500002981 D/F 18/03/2024.</t>
  </si>
  <si>
    <t>PAGO POR CONCEPTO SERVICIOS ALQUILER DE PARQUEOS PARA USO DE LOS COLABORADORES DE LA INSTITUCION. PERIODO FACTURADO 23/02/2024-23/03/2024. NCF:B1500001226.</t>
  </si>
  <si>
    <t>PAGO POR CONCEPTO ADQUISICION SUMINISTRO DE OFICINA PARA USO DE LA INSTITUCION. REF:DPP-DAF-CM-2024-0006. NCF:B1500001202.</t>
  </si>
  <si>
    <t>PAGO POR CONCEPTO ADQUISICION SUMINISTRO DE OFICINA PARA USO DE LA INSTITUCION. REF:DPP-CM-2024-0006. NCF:B1500005612.</t>
  </si>
  <si>
    <t>PAGO POR ADQUISICION DE ALIMENTOS Y BEBIDAS PARA USO DE LA INSTITUCION. NCF: B1500004032.</t>
  </si>
  <si>
    <t>PAGO POR CONCEPTO ADQUISICION DE ARTICULOS DESECHABLES DE COCINA BIODEGRADABLE PARA USO DE LA INSTITUCION. REF:DPP-DAF-CD-2024-0005. NCF:B1500000361.</t>
  </si>
  <si>
    <t>PAGO POR CONCEPTO SERVICIOS IMPRESION DE HOJAS PARA USO DE LA INSTITUCION. PERIODO FACTURADO 19/02/2024-21/03/2024. REF:DPP-DAF-CM-2024-0004. NCF:B1500007402.</t>
  </si>
  <si>
    <t>TOTALES</t>
  </si>
  <si>
    <t>REPOSICION FONDO EN AVANCE POR EXCEPCION</t>
  </si>
  <si>
    <t>OBJETAL</t>
  </si>
  <si>
    <t>Fondo En Avance Autorizado por  Excepción de la Dirección de Prensa del Presidente</t>
  </si>
  <si>
    <t>2.2.3.1.01</t>
  </si>
  <si>
    <t>Viáticos dentro del país</t>
  </si>
  <si>
    <t>2.2.8.8.01</t>
  </si>
  <si>
    <t>Impuestos</t>
  </si>
  <si>
    <t>Gasolina</t>
  </si>
  <si>
    <t xml:space="preserve">                                                                                           Lic. Benny Adames</t>
  </si>
  <si>
    <t xml:space="preserve">                                                                               Enc. Administrativo y Financiero</t>
  </si>
  <si>
    <t xml:space="preserve">                                                                                                Revisado por</t>
  </si>
  <si>
    <t>PERIODO DEL 01  AL 30 DE ABRIL 2024</t>
  </si>
  <si>
    <t>01/04/2024</t>
  </si>
  <si>
    <t>762</t>
  </si>
  <si>
    <t>131865003</t>
  </si>
  <si>
    <t>Xbyte SRL</t>
  </si>
  <si>
    <t>PAGO POR CONCEPTO ADQUISICION LICENCIA DE VIRTUALIZACION SERVIDOR DATA PARA ESTA INSTITUCION, CON UN AÑO DE VIGENCIA. REF:DPP-UC-CD-2024-0006. NCF:B1500000063.</t>
  </si>
  <si>
    <t>2.2.5.9.01</t>
  </si>
  <si>
    <t>Licencias Informáticas</t>
  </si>
  <si>
    <t>03/04/2024</t>
  </si>
  <si>
    <t>773</t>
  </si>
  <si>
    <t>PAGO POR CONCEPTO DE SERVICIO DE REPARACION Y MANTENIMIENTO CORRECTIVO A LOS VEHICULOS CAMIONETA CHEVROLET AÑO 2022, PLACA: L450717 Y LA PLACA: L450719, ORDEN: DPP-2023-01326, PROCESO: DPP-DAF-CM-2023-0015. NCF: B1500027503 Y B1500027548.</t>
  </si>
  <si>
    <t>774</t>
  </si>
  <si>
    <t>132616944</t>
  </si>
  <si>
    <t>Resolución Técnica Aldaso, EIRL</t>
  </si>
  <si>
    <t>2.2.9.1.01</t>
  </si>
  <si>
    <t>Otras contrataciones de servicios</t>
  </si>
  <si>
    <t>05/04/2024</t>
  </si>
  <si>
    <t>787</t>
  </si>
  <si>
    <t>PAGO NOMINA FIJA ADICIONAL MARZO 2024</t>
  </si>
  <si>
    <t>791</t>
  </si>
  <si>
    <t>PAGO NOMINA VACACIONES NO DISFRUTADAS EXEMP MARZO 2024</t>
  </si>
  <si>
    <t>2.1.1.5.04</t>
  </si>
  <si>
    <t>Proporción de vacaciones no disfrutadas</t>
  </si>
  <si>
    <t>08/04/2024</t>
  </si>
  <si>
    <t>808</t>
  </si>
  <si>
    <t>809</t>
  </si>
  <si>
    <t>101008492</t>
  </si>
  <si>
    <t>09/04/2024</t>
  </si>
  <si>
    <t>813</t>
  </si>
  <si>
    <t>PAGO POR CONCEPTO ADQUISICION LLENADO BOTELLONES DE AGUA PURIFICADA PARA USO DE LA INSTITUCION. PERIODO FACTURADO MARZO/2024. NCF:B1500173217, B1500172918.</t>
  </si>
  <si>
    <t>814</t>
  </si>
  <si>
    <t>131904971</t>
  </si>
  <si>
    <t>UVRO Soluciones Empresariales, SRL</t>
  </si>
  <si>
    <t>2.3.9.5.01</t>
  </si>
  <si>
    <t>Útiles de cocina y comedor</t>
  </si>
  <si>
    <t>815</t>
  </si>
  <si>
    <t>130297118</t>
  </si>
  <si>
    <t>GTG Industrial, SRL</t>
  </si>
  <si>
    <t>10/04/2024</t>
  </si>
  <si>
    <t>818</t>
  </si>
  <si>
    <t>101893931</t>
  </si>
  <si>
    <t>Offitek, SRL</t>
  </si>
  <si>
    <t>2.3.3.1.01</t>
  </si>
  <si>
    <t>Papel de escritorio</t>
  </si>
  <si>
    <t>2.3.6.3.06</t>
  </si>
  <si>
    <t>Productos metálicos</t>
  </si>
  <si>
    <t>2.3.9.2.01</t>
  </si>
  <si>
    <t>Útiles  y materiales de escritorio, oficina e informática</t>
  </si>
  <si>
    <t>2.3.9.2.02</t>
  </si>
  <si>
    <t>Útiles y materiales  escolares y de enseñanzas</t>
  </si>
  <si>
    <t>2.3.9.9.05</t>
  </si>
  <si>
    <t>Productos y útiles diversos</t>
  </si>
  <si>
    <t>2.6.1.1.01</t>
  </si>
  <si>
    <t>Muebles, equipos de oficina y estantería</t>
  </si>
  <si>
    <t>819</t>
  </si>
  <si>
    <t>PAGO POR CONCEPTO SEGURO COMPLEMANTARIO DE SALUD A LOS COLABORDORES DE LA INSTITUCION. PERIODO FACTURADO 01/04/2024-30/04/2024. NCF:B1500011313.</t>
  </si>
  <si>
    <t>820</t>
  </si>
  <si>
    <t>PAGO POR SERVICIOS ENERGIA ELECTRICA INSTITUCIONAL, LOCAL 8B. PERIODO FACTURADO 16/02/2024-18/03/2024. NIC:4352338. NCF:B1500320502.</t>
  </si>
  <si>
    <t>821</t>
  </si>
  <si>
    <t>PAGO POR CONCEPTO SERVICIOS DE INTERNET FIJO DE LA DPP, PERIODO FACTURADO 23/03/2024-22/04/2024. CUENTA:787395080. NCF:E450000038536.</t>
  </si>
  <si>
    <t>16/04/2024</t>
  </si>
  <si>
    <t>883</t>
  </si>
  <si>
    <t>131561502</t>
  </si>
  <si>
    <t>Brothers RSR Supply Offices, SRL</t>
  </si>
  <si>
    <t>2.3.6.4.04</t>
  </si>
  <si>
    <t>Piedra, arcilla y arena</t>
  </si>
  <si>
    <t>884</t>
  </si>
  <si>
    <t>PAGO POR CONCEPTO SERVICIOS FLOTA MOVIL DE LA DPP, PERIODO FACTURADO 17/03/2024-16/04/2024. CUENTA:787671187. NCF:E450000038537.</t>
  </si>
  <si>
    <t>885</t>
  </si>
  <si>
    <t>PAGO POR CONCEPTO SEGURO COMPLEMENTARIO DE SALUD A LOS COLABORADORES DE LA INSTITUCION. PERIODO FACTURADO 01/04/2024-30/04/2024. NO.POLIZA:30-95-326258. NO.FACTURA:3700898. NCF:B1500032359.</t>
  </si>
  <si>
    <t>886</t>
  </si>
  <si>
    <t>19/04/2024</t>
  </si>
  <si>
    <t>972</t>
  </si>
  <si>
    <t>PAGO  NOMINA INTERINATO MES ABRIL 2024</t>
  </si>
  <si>
    <t>973</t>
  </si>
  <si>
    <t>PAGO NOMINA MILITAR ABRIL 2024</t>
  </si>
  <si>
    <t>974</t>
  </si>
  <si>
    <t>PAGO NOMINA TEMPORAL MES ABRIL 2024</t>
  </si>
  <si>
    <t>975</t>
  </si>
  <si>
    <t>PAGO NOMINA FIJA MES ABRIL 2024</t>
  </si>
  <si>
    <t>23/04/2024</t>
  </si>
  <si>
    <t>1028</t>
  </si>
  <si>
    <t>PAGO POR CONCEPTO SERVICIOS INTERNET MOVIL DE LA DPP. PERIODO FACTURADO 01/04/2024-31/04/2024. CUENTA:87933607. NCF:E450000003295.</t>
  </si>
  <si>
    <t>1029</t>
  </si>
  <si>
    <t>131674666</t>
  </si>
  <si>
    <t>Soluciones Integrales CAF, SRL</t>
  </si>
  <si>
    <t>PAGO POR COCEPTO SERVICIOS DE JARDINERIA (PODA DE ARBOL, CORTE DE GRAMA Y BOTE DE BASURA) EN LAS OFICINAS ADMINISTRATIVAS, LOCAL 8B. CORRESPONDIENTE A MARZO/2024. REF:DPP-DAF-CM-2024-0003. NO.ORDEN:DPP-2024-00424. NCF:B1500000467.</t>
  </si>
  <si>
    <t>2.2.7.1.02</t>
  </si>
  <si>
    <t>Mantenimientos y reparaciones especiales</t>
  </si>
  <si>
    <t>1030</t>
  </si>
  <si>
    <t>00111043014</t>
  </si>
  <si>
    <t>Yleana Arriaga Hernandez</t>
  </si>
  <si>
    <t>CONTRATACION SERVICIOS NOTARIALES (LEGALIZACION DE CONTRATO), REF:DPP-CCC-CP-2024-0001, ADQUISICION SERVICIOS DE COMBUSTIBLE MEDIANTE TARJETA POSTPAGO PARA USO DE LA INSTITUCION. NCF:B1500000002.</t>
  </si>
  <si>
    <t>2.2.8.7.02</t>
  </si>
  <si>
    <t>Servicios jurídicos</t>
  </si>
  <si>
    <t>1031</t>
  </si>
  <si>
    <t>00104595491</t>
  </si>
  <si>
    <t>ADA IVELISSE BASORA RAMIREZ DE LEON</t>
  </si>
  <si>
    <t>CONTRATACION SERVICIOS NOTARIALES (ACTO DE APERTURA Y LECTURA PROPUESTAS SOBRE B), REF:DPP-CCC-SI-2024-0001, COMPRA DE VEHICULOS UTILITARIOS (JEEPETA TODO TERRENO Y CAMIONETAS DOBLE CABINA PARA USO DE LA INSTITUCION. NCF:B1500000145.</t>
  </si>
  <si>
    <t>24/04/2024</t>
  </si>
  <si>
    <t>1055</t>
  </si>
  <si>
    <t>PAGO POR CONCEPTO ALQULER LOCAL 3B, ALOJAMIENTO DE LAS OFICINAS ADMINISTRATIVAS DE ESTA INSTITUCION. PERIODO FACTURADO 01/04/2024-30/04/2024. REF:DPP-CCC-PEPU-2024-0002. NCF:B1500000028.</t>
  </si>
  <si>
    <t>1056</t>
  </si>
  <si>
    <t>CONTRATACION SERVICIOS NOTARIALES (LEGALIZACION DE CONTRATO ), REF:DPP-CCC-CP-2024-0002, READECUACION DE LAS OFICINAS OPERATIVAS Y ALMACENES DE LA DPP, UBICADAS EN EL BLOQUE D, OFICINAS GUBERNAMENTALES PROF. JUAN BOSCH. NCF:B1500000001.</t>
  </si>
  <si>
    <t>25/04/2024</t>
  </si>
  <si>
    <t>1065</t>
  </si>
  <si>
    <t>130764417</t>
  </si>
  <si>
    <t>Comercial Ferretero E. Pérez, SRL</t>
  </si>
  <si>
    <t>PAGO POR CONCEPTO ADQUISICION ESCALERA EN ALUMINIO PARA USO DE L A INSTITUCION. REF:DPP-DAF-CD-2024-0007. NCF:B1500001173.</t>
  </si>
  <si>
    <t>2.6.5.7.01</t>
  </si>
  <si>
    <t>Máquinas-herramientas</t>
  </si>
  <si>
    <t>1096</t>
  </si>
  <si>
    <t>PAGO NOMINA HORAS EXTRAS AL 30% MES DE FEBRERO 2024</t>
  </si>
  <si>
    <t>30/04/2024</t>
  </si>
  <si>
    <t>1143</t>
  </si>
  <si>
    <t>PAGO POR CONCEPTO ALQUILER DE PARQUEOS PARA USO DE LOS COLABORADORES DE LA INSTITUCION. PERIODO FACTURADO 23/03/2024-23/04/2024. REF:DPP-CCC-PEPU-2024-0001. NCF:b1500001228.</t>
  </si>
  <si>
    <t>B1500003633</t>
  </si>
  <si>
    <t>PAGO POR SERVICIOS MANTENIMIENTO PREVENTIVO Y CORRECTIVO AL VEHICULO DE LA INSTITUCION CAMIONETA MITSUBISHI, PLACA:L440839. NCF:B1500003633.</t>
  </si>
  <si>
    <t>B1500173226</t>
  </si>
  <si>
    <t>PAGO POR CONCEPTO ADQUISICION DE LLENADO DE BOTELLONES PARA USO DE LA INSTITUCION. PERIODO FACTURADO 01/04/2021-11/04/2024. DPP-UC-CD-2023-0016. NCF:B1500173226-B1500173607.</t>
  </si>
  <si>
    <t>B1500173607</t>
  </si>
  <si>
    <t>B1500005848</t>
  </si>
  <si>
    <t>PAGO POR CONCEPTO ADQUISICION NEUMATICOS PARA EL VEHICULO DE LA INSTITUCION JEEP KIA SORENTO, PLACA:G621060. REF:DPP-UC-CD-2024-0008. NCF:B1500005848.</t>
  </si>
  <si>
    <t>B1500000014</t>
  </si>
  <si>
    <t>22400532598</t>
  </si>
  <si>
    <t>ROBERTO JESUS CASTILLO MARTINEZ</t>
  </si>
  <si>
    <t>PAGO POR COLOCACION PUBLICIDAD INSTITUCIONAL A TRAVES DE: NOTICIASDEIMPACTO.COM.DO. PERIODO FACTURADO DEL 12 DE FEBRERO AL 11 DE ABRIL 2024. NCF:B1500000014.</t>
  </si>
  <si>
    <t>B1500000259</t>
  </si>
  <si>
    <t>132193377</t>
  </si>
  <si>
    <t>ACTUALIDAD DIARIA RD, SRL</t>
  </si>
  <si>
    <t>PAGO POR COLOCACION PUBLICIDAD INSTITUCIONAL A TRAVES DE: CON CLASE. PERIODO FACTURADO DEL 12 DE FEBRERO AL 11  DE ABRIL DEL 2024. NCF:B1500000259.</t>
  </si>
  <si>
    <t>B1500000356</t>
  </si>
  <si>
    <t>00101430569</t>
  </si>
  <si>
    <t>DANIA ALTAGRACIA MERCEDES GORIS DE RIVAS</t>
  </si>
  <si>
    <t>PAGO POR COLOCACION PUBLICIDAD INSTITUCIONAL A TRAVES DE: PUNTOS DE VISTA. PERIODO FACTURADO DEL 12 DE FEBRERO AL 11 DE ABRIL DEL 2024. NCF:B1500000356.</t>
  </si>
  <si>
    <t>B1500000057</t>
  </si>
  <si>
    <t>01200561858</t>
  </si>
  <si>
    <t>JOHNNY MANUEL ROMERO LEBRÓN</t>
  </si>
  <si>
    <t>PAGO POR COLOCACION PUBLICIDAD INSTITUCIONAL A TRAVES DE: AL MOMENTO ES MAS. PERIODO FACTURADO DEL 12 DE FEBRERO AL 11 DE ABRIL DEL 2024. NCF:B1500000057.</t>
  </si>
  <si>
    <t>B1500000388</t>
  </si>
  <si>
    <t>130486522</t>
  </si>
  <si>
    <t>SERVICIOS MÚLTIPLES VELOZ, SRL</t>
  </si>
  <si>
    <t>PAGO POR COLOCACION PUBLICIDAD INSTITUCIONAL A TRAVES DE: EL PUEBLO CUESTIONA . PERIODO FACTURADO DEL 12 DE FEBRERO AL 11 DE ABRIL DEL 2024. NCF:B1500000388.</t>
  </si>
  <si>
    <t>B1500000114</t>
  </si>
  <si>
    <t>130722846</t>
  </si>
  <si>
    <t>O&amp;G ENTERPRISE GROUP, SRL</t>
  </si>
  <si>
    <t>PAGO POR COLOCACION PUBLICIDAD INSTITUCIONAL A TRAVES DE: GEOPOLITICA. PERIODO FACTURADO DEL 12 DE FEBRERO AL 11 DE ABRIL DEL 2024. NCF:B1500000114.</t>
  </si>
  <si>
    <t>B1500000141</t>
  </si>
  <si>
    <t>132126629</t>
  </si>
  <si>
    <t>PUBLICITARIA DE FRENTE, SRL</t>
  </si>
  <si>
    <t>PAGO POR COLOCACION PUBLICIDAD INSTITUCIONAL A TRAVES DE: LA VERDAD HABLADA. PERIODO FACTURADO DEL 12 DE FEBRERO AL 11 DE ABRIL DEL 2024. NCF:B1500000141.</t>
  </si>
  <si>
    <t>B1500000129</t>
  </si>
  <si>
    <t>132620429</t>
  </si>
  <si>
    <t>AGENCIA MULTIMEDIOS SOCIEDAD DE LA INFORMACIÓN, SRL</t>
  </si>
  <si>
    <t>PAGO POR COLOCACION PUBLICIDAD INSTITUCIONAL A TRAVES DE: LASEGURIDADSOCIAL.DO Y PAGINAUNO.DO. PERIODO FACTURADO DEL 12 DE FEBRERO AL 11 DE ABRIL DEL 2024. NCF:B1500000129.</t>
  </si>
  <si>
    <t>B1500000200</t>
  </si>
  <si>
    <t>03700160470</t>
  </si>
  <si>
    <t>JUNIOR  GARCÍA DÍAZ</t>
  </si>
  <si>
    <t>PAGO POR COLOCACION PUBLICIDAD INSTITUCIONAL A TRAVES DE: LA MAÑANA CALIENTE. PERIODO FACTURADO DEL 12 DE FEBRERO AL 11 DE ABRIL DEL 2024. NCF:B1500000200.</t>
  </si>
  <si>
    <t>B1500000308</t>
  </si>
  <si>
    <t>00100909811</t>
  </si>
  <si>
    <t>MARINO RAMIREZ GRULLON</t>
  </si>
  <si>
    <t>PAGO POR COLOCACION PUBLICIDAD INSTITUCIONAL A TRAVES DE: EL PUNTO. PERIODO FACTURADO DEL 12 DE FEBRERO AL 11 DE ABRIL DEL 2024. NCF:B1500000308</t>
  </si>
  <si>
    <t>B1500000180</t>
  </si>
  <si>
    <t>00114919483</t>
  </si>
  <si>
    <t>ONANEY AMELIA MENDEZ HERASME</t>
  </si>
  <si>
    <t>PAGO POR COLOCACION PUBLICIDAD INSTITUCIONAL A TRAVES DE: WWW.TUTILAPIA.COM. PERIODO FACTURADO DEL 12 DE FEBRERO AL 11 DE ABRIL DEL 2024. NCF:B1500000180.</t>
  </si>
  <si>
    <t>B1500000341</t>
  </si>
  <si>
    <t>130699089</t>
  </si>
  <si>
    <t>GRUPOS DE MEDIOS PANORAMA GMP, SRL</t>
  </si>
  <si>
    <t>PAGO POR COLOCACION PUBLICIDAD INSTITUCIONAL A TRAVES DE: RESUMEN MATINAL. PERIODO FACTURADO DEL 12 DE FEBRERO AL 11 DE ABRIL DEL 2024. NCF:B1500000341.</t>
  </si>
  <si>
    <t>B1500000604</t>
  </si>
  <si>
    <t>131825508</t>
  </si>
  <si>
    <t>SIALTA, SRL</t>
  </si>
  <si>
    <t>PAGO POR COLOCACION PUBLICIDAD INSTITUCIONAL A TRAVES DE: REPORTE ESPECIAL. PERIODO FACTURADO DEL 12 DE FEBRERO AL 11 DE ABRIL DEL 2024. NCF:B1500000604.</t>
  </si>
  <si>
    <t>B1500000179</t>
  </si>
  <si>
    <t>03700311743</t>
  </si>
  <si>
    <t>MILTON ODALIS CAMACHO CRUZ</t>
  </si>
  <si>
    <t>PAGO POR COLOCACION PUBLICIDAD INSTITUCIONAL A TRAVES DE: DIARIONORTERD.COM. PERIODO FACTURADO DEL 12 DE FEBRERO AL 11 DE ABRIL DEL 2024. NCF:B1500000179.</t>
  </si>
  <si>
    <t>B1500000056</t>
  </si>
  <si>
    <t>132540999</t>
  </si>
  <si>
    <t>NQ INTERMEDIA DOMINICANA, SRL</t>
  </si>
  <si>
    <t>PAGO POR COLOCACION PUBLICIDAD INSTITUCIONAL A TRAVES DE: ANALISIS SEMANAL. PERIODO FACTURADO DEL 12 DE FEBRERO AL 11 DE ABRIL DEL 2024. NCF:B1500000056.</t>
  </si>
  <si>
    <t>B1500000149</t>
  </si>
  <si>
    <t>03100322589</t>
  </si>
  <si>
    <t>JOSE ENRIQUE MCDOUGAL SEGURA</t>
  </si>
  <si>
    <t>PAGO POR COLOCACION PUBLICIDAD INSTITUCIONAL A TRAVES DE: MEDIODIA LIGHT. PERIODO FACTURADO DEL 12 DE FEBRERO AL 11 DE ABRIL DEL 2024. NCF:B1500000149.</t>
  </si>
  <si>
    <t>B1500000394</t>
  </si>
  <si>
    <t>05400327101</t>
  </si>
  <si>
    <t>NELSON RAFAEL PERALTA</t>
  </si>
  <si>
    <t>PAGO POR COLOCACION PUBLICIDAD INSTITUCIONAL A TRAVES DE: ENCUENTRO MATINAL. PERIODO FACTURADO DEL 12 DE FEBRERO AL 11 DE ABRIL DEL 2024. NCF:B1500000394.</t>
  </si>
  <si>
    <t>B1500000260</t>
  </si>
  <si>
    <t>131714161</t>
  </si>
  <si>
    <t>CANALS MULTIMEDIOS SRL</t>
  </si>
  <si>
    <t>PAGO POR COLOCACION PUBLICIDAD INSTITUCIONAL A TRAVES DE: CON MARCOS SANTOS. PERIODO FACTURADO DEL 12 DE FEBRERO AL 11 DE ABRIL DEL 2024. NCF:B1500000260.</t>
  </si>
  <si>
    <t>B1500000152</t>
  </si>
  <si>
    <t>105087669</t>
  </si>
  <si>
    <t>CIRCUITO DE EMISORA RADIO ISABEL DE TORRES AM Y FM, SRL</t>
  </si>
  <si>
    <t>PAGO POR COLOCACION PUBLICIDAD INSTITUCIONAL A TRAVES DE: AL DIA CON PUERTO PLATA. PERIODO FACTURADO DEL 12 DE FEBRERO AL 11 DE ABRIL DEL 2024. NCF:B1500000152.</t>
  </si>
  <si>
    <t>B1500000203</t>
  </si>
  <si>
    <t>00105312920</t>
  </si>
  <si>
    <t>ANA MARIA ADELAIDA HERNANDEZ TERRERO</t>
  </si>
  <si>
    <t>PAGO POR COLOCACION PUBLICIDAD INSTITUCIONAL A TRAVES DE: DEPORTES&amp;M.COM. PERIODO FACTURADO DEL 12 DE FEBRERO AL 11 DE ABRIL DEL 2024. NCF:B1500000203.</t>
  </si>
  <si>
    <t>PAGO POR COLOCACION PUBLICIDAD INSTITUCIONAL A TRAVES DE: AL MOMENTO Y MAS. PERIODO FACTURADO DEL 12 DE FEBRERO AL 11 DE ABRIL DEL 2024. NCF:B1500000057.</t>
  </si>
  <si>
    <t>01/05/2024</t>
  </si>
  <si>
    <t>B1500000045</t>
  </si>
  <si>
    <t>02800360543</t>
  </si>
  <si>
    <t>BALDY CABRERA GUERRERO</t>
  </si>
  <si>
    <t>PAGO POR COLOCACION PUBLICIDAD INSTITUCIONAL A TRAVES DE: DIALOGO A BUEN TIEMPO. PERIODO FACTURADO DEL 12 DE FEBRERO AL 11 DE ABRIL DEL 2024. NCF:B1500000045.</t>
  </si>
  <si>
    <t>B1500000046</t>
  </si>
  <si>
    <t>02200351100</t>
  </si>
  <si>
    <t>RANFI MANUEL DIAZ SANTANA</t>
  </si>
  <si>
    <t>PAGO POR COLOCACION PUBLICIDAD INSTITUCIONAL A TRAVES DE: WWW.BAHORUCOALDIA.COM . PERIODO FACTURADO DEL 12 DE FEBRERO AL 11 DE ABRIL DEL 2024. NCF:B1500000046.</t>
  </si>
  <si>
    <t>B1500000013</t>
  </si>
  <si>
    <t>00101215614</t>
  </si>
  <si>
    <t>JUAN BAUTISTA SANCHEZ GARCIA</t>
  </si>
  <si>
    <t>PAGO POR COLOCACION PUBLICIDAD INSTITUCIONAL A TRAVES DE: ANALIZANDO CONTIGO . PERIODO FACTURADO DEL 12 DE FEBRERO AL 11 DE ABRIL DEL 2024. NCF:B1500000013.</t>
  </si>
  <si>
    <t>B1500000012</t>
  </si>
  <si>
    <t>00105626162</t>
  </si>
  <si>
    <t>PEDRITO OZUNA MARTINEZ</t>
  </si>
  <si>
    <t>PAGO POR COLOCACION PUBLICIDAD INSTITUCIONAL A TRAVES DE: ROMPIENDO CADENAS. PERIODO FACTURADO DEL 12 DE FEBRERO AL 11 DE ABRIL DEL 2024. NCF:B1500000012.</t>
  </si>
  <si>
    <t>B1500000054</t>
  </si>
  <si>
    <t>06400260003</t>
  </si>
  <si>
    <t>ROBINSON POLANCO LOPEZ</t>
  </si>
  <si>
    <t>PAGO POR COLOCACION PUBLICIDAD INSTITUCIONAL A TRAVES DE: LOULTIMO.COM.DO. PERIODO FACTURADO DEL 12 DE FEBRERO AL 11 DE ABRIL DEL 2024. NCF:B1500000054.</t>
  </si>
  <si>
    <t>B1500000157</t>
  </si>
  <si>
    <t>01800472704</t>
  </si>
  <si>
    <t>MARIO LEANDRO LAFONTAINE SANTANA</t>
  </si>
  <si>
    <t>PAGO POR COLOCACION PUBLICIDAD INSTITUCIONAL A TRAVES DE: PROGRAMACION REGULAR EMISORA URBANA 96 FM. PERIODO FACTURADO DEL 12 DE FEBRERO AL 11 DE ABRIL DEL 2024. NCF:B1500000157.</t>
  </si>
  <si>
    <t>B1500000204</t>
  </si>
  <si>
    <t>101641231</t>
  </si>
  <si>
    <t>PRODUCCIONES CUMBRE, SRL</t>
  </si>
  <si>
    <t>PAGO POR COLOCACION PUBLICIDAD INSTITUCIONAL A TRAVES DE: PROGRAMACION REGULAR PRODUCCIONES CUMBRE. PERIODO FACTURADO DEL 12 DE FEBRERO AL 11 DE ABRIL DEL 2024. NCF:B1500000204.</t>
  </si>
  <si>
    <t>132536681</t>
  </si>
  <si>
    <t>BATALLANDOTV, SRL</t>
  </si>
  <si>
    <t>PAGO POR COLOCACION PUBLICIDAD INSTITUCIONAL A TRAVES DE: BATALLANDOTV. PERIODO FACTURADO DEL 12 DE FEBRERO AL 11 DE ABRIL DEL 2024. NCF:B1500000057.</t>
  </si>
  <si>
    <t>B1500000290</t>
  </si>
  <si>
    <t>131741118</t>
  </si>
  <si>
    <t>COMUNIGHEN, SRL</t>
  </si>
  <si>
    <t>PAGO POR COLOCACION PUBLICIDAD INSTITUCIONAL A TRAVES DE: TENDENCIA SEMANAL. PERIODO FACTURADO DEL 12 DE FEBRERO AL 11 DE ABRIL DEL 2024. NCF:B1500000290.</t>
  </si>
  <si>
    <t>B1500000347</t>
  </si>
  <si>
    <t>00108177213</t>
  </si>
  <si>
    <t>DIOMEDES ERNESTO CARVAJAL BATISTA</t>
  </si>
  <si>
    <t>PAGO POR COLOCACION PUBLICIDAD INSTITUCIONAL A TRAVES DE: AGENDA LIBRE. PERIODO FACTURADO DEL 12 DE FEBRERO AL 11 DE ABRIL DEL 2024. NCF:B1500000347.</t>
  </si>
  <si>
    <t>B1500000263</t>
  </si>
  <si>
    <t>00113914485</t>
  </si>
  <si>
    <t>JENNY LUNA ACOSTA</t>
  </si>
  <si>
    <t>PAGO POR COLOCACION PUBLICIDAD INSTITUCIONAL A TRAVES DE: PANORAMA INFORMATIVO CON HECTOR MARTE PEREZ. PERIODO FACTURADO DEL 12 DE FEBRERO AL 11 DE ABRIL DEL 2024. NCF:B1500000263.</t>
  </si>
  <si>
    <t>B1500000068</t>
  </si>
  <si>
    <t>03700450756</t>
  </si>
  <si>
    <t>SIMON EMILIO ALCANTARA</t>
  </si>
  <si>
    <t>PAGO POR COLOCACION PUBLICIDAD INSTITUCIONAL A TRAVES DE: A TIEMPO COMPLETO. PERIODO FACTURADO DEL 12 DE FEBRERO AL 11 DE ABRIL DEL 2024. NCF:B1500000068.</t>
  </si>
  <si>
    <t>B1500000083</t>
  </si>
  <si>
    <t>03200213712</t>
  </si>
  <si>
    <t>JUAN ALBERTO VEGA PEÑA</t>
  </si>
  <si>
    <t>PAGO POR COLOCACION PUBLICIDAD INSTITUCIONAL A TRAVES DE: EL BASTION INTERNACIONAL. PERIODO FACTURADO DEL 12 DE FEBRERO AL 11 DE ABRIL DEL 2024. NCF:B1500000083.</t>
  </si>
  <si>
    <t>B1500000092</t>
  </si>
  <si>
    <t>12500030486</t>
  </si>
  <si>
    <t>RUBEN GERALDO BAUTISTA</t>
  </si>
  <si>
    <t>PAGO POR COLOCACION PUBLICIDAD INSTITUCIONAL A TRAVES DE: WWW.BLOQUEINFORMATIVORD.COM. PERIODO FACTURADO DEL 12 DE FEBRERO AL 11 DE ABRIL DEL 2024. NCF:B1500000092.</t>
  </si>
  <si>
    <t>B1500000254</t>
  </si>
  <si>
    <t>131926045</t>
  </si>
  <si>
    <t>LA PRENSA DE HOY CON MELVIN MATTHEW, EIRL</t>
  </si>
  <si>
    <t>PAGO POR COLOCACION PUBLICIDAD INSTITUCIONAL A TRAVES DE: LA PRENSA DE HOY. PERIODO FACTURADO DEL 12 DE FEBRERO AL 11 DE ABRIL DEL 2024. NCF:B1500000254.</t>
  </si>
  <si>
    <t>B1500000245</t>
  </si>
  <si>
    <t>00101610202</t>
  </si>
  <si>
    <t>FREDDY NAPOLEON BERAS PRATS</t>
  </si>
  <si>
    <t>PAGO POR COLOCACION PUBLICIDAD INSTITUCIONAL A TRAVES DE: TEMARIO. PERIODO FACTURADO DEL 12 DE FEBRERO AL 11 DE ABRIL DEL 2024. NCF:B1500000245.</t>
  </si>
  <si>
    <t>B1500000161</t>
  </si>
  <si>
    <t>02301442741</t>
  </si>
  <si>
    <t>MIRITA I SOSA</t>
  </si>
  <si>
    <t>PAGO POR COLOCACION PUBLICIDAD INSTITUCIONAL A TRAVES DE: PUNTO DE ENCUENTRO. PERIODO FACTURADO DEL 12 DE FEBRERO AL 11 DE ABRIL DEL 2024. NCF:B1500000161.</t>
  </si>
  <si>
    <t>B1500000301</t>
  </si>
  <si>
    <t>09700157226</t>
  </si>
  <si>
    <t>FABIO RAMON GARCIA PITTA</t>
  </si>
  <si>
    <t>PAGO POR COLOCACION PUBLICIDAD INSTITUCIONAL A TRAVES DE: DETRAS DEL RUMOR . PERIODO FACTURADO DEL 12 DE FEBRERO AL 11 DE ABRIL DEL 2024. NCF:B1500000301.</t>
  </si>
  <si>
    <t>B1500000374</t>
  </si>
  <si>
    <t>00108962549</t>
  </si>
  <si>
    <t>MARTA DORIS PANTALEON FERREIRAS</t>
  </si>
  <si>
    <t>PAGO POR COLOCACION PUBLICIDAD INSTITUCIONAL A TRAVES DE: INFORMADORRD. PERIODO FACTURADO DEL 12 DE FEBRERO AL 11 DE ABRIL DEL 2024. NCF:B1500000374.</t>
  </si>
  <si>
    <t>B1500000379</t>
  </si>
  <si>
    <t>03101323461</t>
  </si>
  <si>
    <t>BARTOLO DE JESUS GARCIA DE LEON</t>
  </si>
  <si>
    <t>PAGO POR COLOCACION PUBLICIDAD INSTITUCIONAL A TRAVES DE: WWW.ELJACAGUERO.COM. PERIODO FACTURADO DEL 12 DE FEBRERO AL 11 DE ABRIL DEL 2024. NCF:B1500000379.</t>
  </si>
  <si>
    <t>B1500000112</t>
  </si>
  <si>
    <t>00112942156</t>
  </si>
  <si>
    <t>RAYFI ALBERTO LUIS</t>
  </si>
  <si>
    <t>PAGO POR COLOCACION PUBLICIDAD INSTITUCIONAL A TRAVES DE: WWW.NOTICIASENTREREDES.COM. PERIODO FACTURADO DEL 12 DE FEBRERO AL 11 DE ABRIL DEL 2024. NCF:B1500000112.</t>
  </si>
  <si>
    <t>B1500000518</t>
  </si>
  <si>
    <t>00800053639</t>
  </si>
  <si>
    <t>JOSE MARIA REYES PEREZ</t>
  </si>
  <si>
    <t>PAGO POR COLOCACION PUBLICIDAD INSTITUCIONAL A TRAVES DE: ESPEJO 360. PERIODO FACTURADO DEL 12 DE FEBRERO AL 11 DE ABRIL DEL 2024. NCF:B1500000518.</t>
  </si>
  <si>
    <t>B1500000273</t>
  </si>
  <si>
    <t>00101051001</t>
  </si>
  <si>
    <t>MARIA YOLANDA TAPIA GOMEZ</t>
  </si>
  <si>
    <t>PAGO POR COLOCACION PUBLICIDAD INSTITUCIONAL A TRAVES DE: PRIMERISIMA. PERIODO FACTURADO DEL 12 DE FEBRERO AL 11 DE ABRIL DEL 2024. NCF:B1500000273.</t>
  </si>
  <si>
    <t>B1500000124</t>
  </si>
  <si>
    <t>03100662091</t>
  </si>
  <si>
    <t>RAMON NICOMEDES LORA RODRIGUEZ</t>
  </si>
  <si>
    <t>PAGO POR COLOCACION PUBLICIDAD INSTITUCIONAL A TRAVES DE: RAMON LORA.INFO. PERIODO FACTURADO DEL 12 DE FEBRERO AL 11 DE ABRIL DEL 2024. NCF:B1500000124.</t>
  </si>
  <si>
    <t>04701211965</t>
  </si>
  <si>
    <t>VICTOR MANUEL VASQUEZ POLONIA</t>
  </si>
  <si>
    <t>PAGO POR COLOCACION PUBLICIDAD INSTITUCIONAL A TRAVES DE: TIEMPO INFORMATIVO. PERIODO FACTURADO DEL 12 DE FEBRERO AL 11 DE ABRIL DEL 2024. NCF:B1500000308.</t>
  </si>
  <si>
    <t>B1500000111</t>
  </si>
  <si>
    <t>00400248704</t>
  </si>
  <si>
    <t>YAMILKA  MEJÍA GARCÍA</t>
  </si>
  <si>
    <t>PAGO POR COLOCACION PUBLICIDAD INSTITUCIONAL A TRAVES DE: EL AVISPERO. PERIODO FACTURADO DEL 12 DE FEBRERO AL 11 DE ABRIL DEL 2024. NCF:B1500000111.</t>
  </si>
  <si>
    <t>07200063035</t>
  </si>
  <si>
    <t>JOSE DEL CARMEN DE LA ROSA MARTINEZ</t>
  </si>
  <si>
    <t>PAGO POR COLOCACION PUBLICIDAD INSTITUCIONAL A TRAVES DE: EL TERMOMETRO DE LA NOCHE. PERIODO FACTURADO DEL 12 DE FEBRERO AL 11 DE ABRIL DEL 2024. NCF:B1500000054.</t>
  </si>
  <si>
    <t>B1500000017</t>
  </si>
  <si>
    <t>132225791</t>
  </si>
  <si>
    <t>ACTUALIDAD BANILEJA, SRL</t>
  </si>
  <si>
    <t>PAGO POR COLOCACION PUBLICIDAD INSTITUCIONAL A TRAVES DE: ACTUALIDAD BANILEJA . PERIODO FACTURADO DEL 12 DE FEBRERO AL 11 DE ABRIL DEL 2024. NCF:B1500000017.</t>
  </si>
  <si>
    <t xml:space="preserve">          AL 30 DE ABRIL 2024</t>
  </si>
  <si>
    <t xml:space="preserve">                                                PERIODO DEL 01 AL 30 DE ABRIL 2024</t>
  </si>
  <si>
    <t>2.1.2  - COMPENSACIONES</t>
  </si>
  <si>
    <t>2.2.5-  CONTRACION DE SERVICIOS</t>
  </si>
  <si>
    <t>PERIODO DEL 01 AL 30 DE ABRIL  2024</t>
  </si>
  <si>
    <t>TRANSFERENCIA 025/2024</t>
  </si>
  <si>
    <t xml:space="preserve">COMBUSTIBLE </t>
  </si>
  <si>
    <t>ASIGNACION DE COMBUSTIBLE SEGUN RELACION COLABORADORES AUTORIZADOS, CORRESPONDIENTE AL MES DE MARZO/2024</t>
  </si>
  <si>
    <t>TRANSFERENCIA 026/2024</t>
  </si>
  <si>
    <t xml:space="preserve">VIATICOS </t>
  </si>
  <si>
    <t>Pago de viáticos al personal de esta institución, en cobertura agenda presidencial, en las provincias Santiago y La vega correspondiente a los días 6 y 7abril/2024.</t>
  </si>
  <si>
    <t>TRANSFERENCIA 027/2024</t>
  </si>
  <si>
    <t>Pago completivo de viáticos al personal de esta institución, en cobertura agenda presidencial, en la provincia de La vega, correspondiente al día 7abril/2024.</t>
  </si>
  <si>
    <t>TRANSFERENCIA 028/2024</t>
  </si>
  <si>
    <t>Pago de viáticos al personal de esta institución, para traslado a levantamiento de activos fijos, en la provincia de Santiago, correspondiente al día 12 abril/2024.</t>
  </si>
  <si>
    <t>TRANSFERENCIA 029/2024</t>
  </si>
  <si>
    <t>Pago de viáticos al personal de esta institución, en cobertura agenda presidencial, en la provincia La Altagracia correspondiente al día 11abril/2024.</t>
  </si>
  <si>
    <t>TRANSFERENCIA 030/2024</t>
  </si>
  <si>
    <t>Pago de viáticos al personal de esta institución, en cobertura agenda presidencial, en las provincias de Santiago y la Altagracia, correspondiente al día 12 de abril del 2024.</t>
  </si>
  <si>
    <t>TRANSFERENCIA 031/2024</t>
  </si>
  <si>
    <t>Pago de viáticos al personal de esta institución, en cobertura  especial al 3er Congreso de la Confederación Nacional de Productores Agropecuarios, que contara con la participación de varios funcionarios del Sector y del presidente Luis Abinader, correspondiente a los días 13 y 14 de abril 2024 en la provincia La Altagracia.</t>
  </si>
  <si>
    <t>TRANSFERENCIA 032/2024</t>
  </si>
  <si>
    <t>Pago de viáticos al personal de esta institución, en cobertura agenda presidencial, en la provincia de San Cristóbal, correspondiente al día 14 de abril del 2024.</t>
  </si>
  <si>
    <t>TRANSFERENCIA 033/2024</t>
  </si>
  <si>
    <t>Pago de viáticos al personal de esta institución, en cobertura agenda presidencial, en la provincia de Santiago, correspondiente a los días 21 y 22 de abril del 2024.</t>
  </si>
  <si>
    <t>1059</t>
  </si>
  <si>
    <t xml:space="preserve"> AL 30 DE ABRIL 2024</t>
  </si>
  <si>
    <t>REPOSICION FONDO CAJA CHICA</t>
  </si>
  <si>
    <t>AL 30 DE ABRIL 2024</t>
  </si>
  <si>
    <t>GASOLINA</t>
  </si>
  <si>
    <t>PEAJE</t>
  </si>
  <si>
    <t>MANTENIMIENTO Y REPARACIÓN DE EQUIPOS DE TRANSPORTE, TRACCIÓN Y ELEVACIÓN</t>
  </si>
  <si>
    <t>ALIMENTOS Y BEBIDAS PARA PERSONAS</t>
  </si>
  <si>
    <t>IMPRESIÓN, ENCUADERNACIÓN Y ROTULACIÓN</t>
  </si>
  <si>
    <t>ÚTILES Y MATERIALES DE ESCRITORIO, OFICINA E INFORMÁTICA</t>
  </si>
  <si>
    <t>PRODUCTOS Y ÚTILES DE DEFENSA Y SEGURIDAD</t>
  </si>
  <si>
    <t>CHEQUE DE ADMINISTRACION NO.21487534  D/F 25/04/2024</t>
  </si>
  <si>
    <t>2.2.7.1.99</t>
  </si>
  <si>
    <t>OTROS MANTENIMIENTOS, REPARACIONES Y SUS DERIVADOS, NO IDENTIFICADOS PRECEDENTEMENTE</t>
  </si>
  <si>
    <t>2.2.8.5.02</t>
  </si>
  <si>
    <t>LAVANDERIA</t>
  </si>
  <si>
    <t>2.3.2.2.01</t>
  </si>
  <si>
    <t xml:space="preserve">
ACABADOS TEXTILES</t>
  </si>
  <si>
    <t>PAPEL Y CARTÓN</t>
  </si>
  <si>
    <t>2.3.6.3.04</t>
  </si>
  <si>
    <t>HERRAMIENTAS MENORES</t>
  </si>
  <si>
    <t>2.3.7.2.99</t>
  </si>
  <si>
    <t>OTROS PRODUCTOS QUIMICOS Y CONEXOS</t>
  </si>
  <si>
    <t>2.3.9.1.01</t>
  </si>
  <si>
    <t>UTILES Y MATERIALES DE LIMPIEZA E HIGUIENE</t>
  </si>
  <si>
    <t>UTILES DE COCINA Y COMEDOR</t>
  </si>
  <si>
    <t xml:space="preserve">                 </t>
  </si>
  <si>
    <t>DESCRIPCIÓN</t>
  </si>
  <si>
    <t xml:space="preserve">   </t>
  </si>
  <si>
    <t>PRESUPUESTO EJECUTADO</t>
  </si>
  <si>
    <t xml:space="preserve">        MONTO EJECUCIÓN EN SIGEF DEL PERÍODO</t>
  </si>
  <si>
    <t>14,376.642.33</t>
  </si>
  <si>
    <t>MENOS: SOLICITUD DE REGULARIZACIÓN FONDO REPONIBLE INSTITUCIONAL DEL PERÍODO DEL 01 AL 30 DE ABRIL</t>
  </si>
  <si>
    <t xml:space="preserve">             MONTO EJECUCIÓN EN ESTE PERÍODO</t>
  </si>
  <si>
    <t xml:space="preserve">                                            PERIODO DEL 01 AL  30 DE ABRIL  2024 </t>
  </si>
  <si>
    <t>CUENTA BANCARIA No.960-429463-1</t>
  </si>
  <si>
    <t>IMPUESTO A TRANS. 025/2024</t>
  </si>
  <si>
    <t>IMPUESTO A TRANS. 026/2024</t>
  </si>
  <si>
    <t>REGULARIZACION DE ANTICIPO FINANCIERO</t>
  </si>
  <si>
    <t>IMPUESTO A TRANS. 027/2024</t>
  </si>
  <si>
    <t>IMPUESTO A TRANS. 028/2024</t>
  </si>
  <si>
    <t>IMPUESTO A TRANS. 029/2024</t>
  </si>
  <si>
    <t>IMPUESTO A TRANS. 030/2024</t>
  </si>
  <si>
    <t>IMPUESTO A TRANS. 031/2024</t>
  </si>
  <si>
    <t>IMPUESTO A TRANS. 032/2024</t>
  </si>
  <si>
    <t>CHEQUE ADMINISTRATIVO PRIVADO</t>
  </si>
  <si>
    <t>COM. CK ADM PRIVADO</t>
  </si>
  <si>
    <t xml:space="preserve">IMPUESTO. CHQ </t>
  </si>
  <si>
    <t>COMISIONES Y GASTOS</t>
  </si>
  <si>
    <t>DEL 01 AL 30 DE ABRIL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</si>
</sst>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0_-;\-* #,##0.00_-;_-* &quot;-&quot;??_-;_-@_-"/>
    <numFmt numFmtId="165" formatCode="_(* #,##0_);_(* \(#,##0\);_(* &quot;-&quot;??_);_(@_)"/>
    <numFmt numFmtId="166" formatCode="_-[$$-409]* #,##0.00_ ;_-[$$-409]* \-#,##0.00\ ;_-[$$-409]* &quot;-&quot;??_ ;_-@_ "/>
    <numFmt numFmtId="167" formatCode="_([$$-409]* #,##0.00_);_([$$-409]* \(#,##0.00\);_([$$-409]* &quot;-&quot;??_);_(@_)"/>
    <numFmt numFmtId="168" formatCode="dd\-mm\-yy;@"/>
    <numFmt numFmtId="169" formatCode="dd/mm/yyyy;@"/>
    <numFmt numFmtId="170" formatCode="_([$$-1C0A]* #,##0.00_);_([$$-1C0A]* \(#,##0.00\);_([$$-1C0A]* &quot;-&quot;??_);_(@_)"/>
  </numFmts>
  <fonts count="49" x14ac:knownFonts="1">
    <font>
      <sz val="11"/>
      <color theme="1"/>
      <name val="Calibri"/>
      <family val="2"/>
      <scheme val="minor"/>
    </font>
    <font>
      <b/>
      <sz val="11"/>
      <color theme="1"/>
      <name val="Calibri"/>
      <family val="2"/>
      <scheme val="minor"/>
    </font>
    <font>
      <sz val="11"/>
      <color indexed="8"/>
      <name val="Calibri"/>
      <family val="2"/>
      <scheme val="minor"/>
    </font>
    <font>
      <b/>
      <sz val="10"/>
      <color theme="1"/>
      <name val="Calibri"/>
      <family val="2"/>
      <scheme val="minor"/>
    </font>
    <font>
      <b/>
      <sz val="10"/>
      <color rgb="FF000000"/>
      <name val="Calibri"/>
      <family val="2"/>
    </font>
    <font>
      <sz val="11"/>
      <color theme="1"/>
      <name val="Calibri"/>
      <family val="2"/>
      <scheme val="minor"/>
    </font>
    <font>
      <b/>
      <sz val="12"/>
      <color theme="1"/>
      <name val="Arial"/>
      <family val="2"/>
    </font>
    <font>
      <b/>
      <sz val="14"/>
      <color theme="1"/>
      <name val="Arial"/>
      <family val="2"/>
    </font>
    <font>
      <sz val="10"/>
      <name val="Arial"/>
      <family val="2"/>
    </font>
    <font>
      <b/>
      <sz val="10"/>
      <name val="Arial"/>
      <family val="2"/>
    </font>
    <font>
      <b/>
      <sz val="12"/>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sz val="12"/>
      <color theme="1"/>
      <name val="Arial"/>
      <family val="2"/>
    </font>
    <font>
      <sz val="11"/>
      <color theme="1"/>
      <name val="Georgia"/>
      <family val="1"/>
    </font>
    <font>
      <b/>
      <sz val="11"/>
      <color theme="1"/>
      <name val="Georgia"/>
      <family val="1"/>
    </font>
    <font>
      <b/>
      <sz val="8"/>
      <color theme="1"/>
      <name val="Georgia"/>
      <family val="1"/>
    </font>
    <font>
      <sz val="8"/>
      <color theme="1"/>
      <name val="Georgia"/>
      <family val="1"/>
    </font>
    <font>
      <sz val="11"/>
      <color theme="1"/>
      <name val="Verdana"/>
      <family val="2"/>
    </font>
    <font>
      <sz val="12"/>
      <name val="Calibri"/>
      <family val="2"/>
      <scheme val="minor"/>
    </font>
    <font>
      <b/>
      <sz val="12"/>
      <name val="Calibri"/>
      <family val="2"/>
      <scheme val="minor"/>
    </font>
    <font>
      <sz val="12"/>
      <color rgb="FF000000"/>
      <name val="Calibri"/>
      <family val="2"/>
      <scheme val="minor"/>
    </font>
    <font>
      <sz val="14"/>
      <color rgb="FF000000"/>
      <name val="Calibri"/>
      <family val="2"/>
      <scheme val="minor"/>
    </font>
    <font>
      <sz val="11"/>
      <color rgb="FF000000"/>
      <name val="Tahoma"/>
      <family val="2"/>
    </font>
    <font>
      <b/>
      <sz val="12"/>
      <color rgb="FF000000"/>
      <name val="Arial"/>
      <family val="2"/>
    </font>
    <font>
      <b/>
      <sz val="14"/>
      <color theme="1"/>
      <name val="Calibri Light"/>
      <family val="1"/>
      <scheme val="major"/>
    </font>
    <font>
      <sz val="11"/>
      <color rgb="FF000000"/>
      <name val="Calibri"/>
      <family val="2"/>
    </font>
    <font>
      <sz val="10"/>
      <color theme="1"/>
      <name val="Calibri"/>
      <family val="2"/>
      <scheme val="minor"/>
    </font>
    <font>
      <sz val="10"/>
      <color indexed="8"/>
      <name val="Calibri"/>
      <family val="2"/>
      <scheme val="minor"/>
    </font>
    <font>
      <b/>
      <sz val="10"/>
      <color rgb="FF000000"/>
      <name val="Calibri"/>
      <family val="2"/>
      <scheme val="minor"/>
    </font>
    <font>
      <sz val="12"/>
      <color indexed="8"/>
      <name val="Calibri"/>
      <family val="2"/>
      <scheme val="minor"/>
    </font>
    <font>
      <b/>
      <sz val="9"/>
      <color rgb="FF000000"/>
      <name val="Calibri"/>
      <family val="2"/>
      <scheme val="minor"/>
    </font>
    <font>
      <sz val="9"/>
      <color indexed="8"/>
      <name val="Calibri"/>
      <family val="2"/>
      <scheme val="minor"/>
    </font>
    <font>
      <b/>
      <sz val="9"/>
      <color indexed="8"/>
      <name val="Calibri"/>
      <family val="2"/>
      <scheme val="minor"/>
    </font>
    <font>
      <b/>
      <sz val="9"/>
      <color theme="1"/>
      <name val="Calibri"/>
      <family val="2"/>
      <scheme val="minor"/>
    </font>
    <font>
      <b/>
      <sz val="14"/>
      <color theme="1"/>
      <name val="Calibri"/>
      <family val="2"/>
      <scheme val="minor"/>
    </font>
    <font>
      <b/>
      <sz val="11"/>
      <color indexed="8"/>
      <name val="Calibri"/>
      <family val="2"/>
      <scheme val="minor"/>
    </font>
    <font>
      <sz val="11"/>
      <color theme="0"/>
      <name val="Calibri"/>
      <family val="2"/>
      <scheme val="minor"/>
    </font>
    <font>
      <b/>
      <sz val="10"/>
      <color theme="0"/>
      <name val="Calibri"/>
      <family val="2"/>
      <scheme val="minor"/>
    </font>
    <font>
      <sz val="8"/>
      <color rgb="FF000000"/>
      <name val="Tahoma"/>
      <family val="2"/>
    </font>
    <font>
      <sz val="11"/>
      <color indexed="8"/>
      <name val="Calibri"/>
      <family val="2"/>
    </font>
    <font>
      <sz val="11"/>
      <color rgb="FF000000"/>
      <name val="Aptos Narrow"/>
      <family val="2"/>
    </font>
    <font>
      <b/>
      <sz val="11"/>
      <color indexed="8"/>
      <name val="Calibri"/>
      <family val="2"/>
    </font>
    <font>
      <sz val="9"/>
      <color indexed="8"/>
      <name val="Calibri"/>
      <family val="2"/>
    </font>
    <font>
      <sz val="9"/>
      <color rgb="FF000000"/>
      <name val="Calibri"/>
      <family val="2"/>
    </font>
    <font>
      <sz val="12"/>
      <color rgb="FF000000"/>
      <name val="Calibri"/>
      <family val="2"/>
      <scheme val="minor"/>
    </font>
    <font>
      <b/>
      <sz val="11"/>
      <color rgb="FF000000"/>
      <name val="Calibri"/>
      <family val="2"/>
    </font>
    <font>
      <sz val="12"/>
      <color theme="1"/>
      <name val="Times New Roman"/>
      <family val="1"/>
    </font>
  </fonts>
  <fills count="10">
    <fill>
      <patternFill patternType="none"/>
    </fill>
    <fill>
      <patternFill patternType="gray125"/>
    </fill>
    <fill>
      <patternFill patternType="solid">
        <fgColor theme="4" tint="0.79998168889431442"/>
        <bgColor theme="4" tint="0.79998168889431442"/>
      </patternFill>
    </fill>
    <fill>
      <patternFill patternType="solid">
        <fgColor rgb="FFBDD7EE"/>
        <bgColor indexed="64"/>
      </patternFill>
    </fill>
    <fill>
      <patternFill patternType="solid">
        <fgColor theme="8" tint="0.39997558519241921"/>
        <bgColor theme="4" tint="0.79998168889431442"/>
      </patternFill>
    </fill>
    <fill>
      <patternFill patternType="solid">
        <fgColor theme="8" tint="0.39997558519241921"/>
        <bgColor indexed="64"/>
      </patternFill>
    </fill>
    <fill>
      <patternFill patternType="solid">
        <fgColor theme="0" tint="-0.14999847407452621"/>
        <bgColor indexed="64"/>
      </patternFill>
    </fill>
    <fill>
      <patternFill patternType="solid">
        <fgColor rgb="FFB4C6E7"/>
        <bgColor indexed="64"/>
      </patternFill>
    </fill>
    <fill>
      <patternFill patternType="solid">
        <fgColor theme="0"/>
        <bgColor indexed="64"/>
      </patternFill>
    </fill>
    <fill>
      <patternFill patternType="solid">
        <fgColor rgb="FFFFFFFF"/>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bottom style="thin">
        <color auto="1"/>
      </bottom>
      <diagonal/>
    </border>
    <border>
      <left/>
      <right/>
      <top/>
      <bottom style="medium">
        <color rgb="FF000000"/>
      </bottom>
      <diagonal/>
    </border>
    <border>
      <left/>
      <right/>
      <top style="medium">
        <color rgb="FF000000"/>
      </top>
      <bottom/>
      <diagonal/>
    </border>
    <border>
      <left/>
      <right/>
      <top style="medium">
        <color indexed="64"/>
      </top>
      <bottom style="medium">
        <color rgb="FF000000"/>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rgb="FF000000"/>
      </top>
      <bottom style="thin">
        <color rgb="FF000000"/>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rgb="FF000000"/>
      </top>
      <bottom/>
      <diagonal/>
    </border>
    <border>
      <left style="thin">
        <color rgb="FF000000"/>
      </left>
      <right style="thin">
        <color rgb="FF000000"/>
      </right>
      <top style="thin">
        <color rgb="FF000000"/>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2" fillId="0" borderId="0"/>
    <xf numFmtId="164" fontId="5" fillId="0" borderId="0" applyFont="0" applyFill="0" applyBorder="0" applyAlignment="0" applyProtection="0"/>
    <xf numFmtId="0" fontId="8" fillId="0" borderId="0"/>
    <xf numFmtId="0" fontId="8" fillId="0" borderId="0"/>
    <xf numFmtId="44" fontId="5" fillId="0" borderId="0" applyFont="0" applyFill="0" applyBorder="0" applyAlignment="0" applyProtection="0"/>
  </cellStyleXfs>
  <cellXfs count="273">
    <xf numFmtId="0" fontId="0" fillId="0" borderId="0" xfId="0"/>
    <xf numFmtId="0" fontId="1" fillId="0" borderId="0" xfId="0" applyFont="1"/>
    <xf numFmtId="0" fontId="0" fillId="0" borderId="0" xfId="0" applyAlignment="1">
      <alignment horizontal="center"/>
    </xf>
    <xf numFmtId="0" fontId="3" fillId="0" borderId="0" xfId="0" applyFont="1"/>
    <xf numFmtId="14" fontId="0" fillId="0" borderId="0" xfId="0" applyNumberFormat="1" applyAlignment="1">
      <alignment horizontal="center"/>
    </xf>
    <xf numFmtId="0" fontId="7" fillId="0" borderId="0" xfId="0" applyFont="1" applyAlignment="1">
      <alignment horizontal="center"/>
    </xf>
    <xf numFmtId="4" fontId="4" fillId="0" borderId="0" xfId="0" applyNumberFormat="1" applyFont="1" applyAlignment="1">
      <alignment horizontal="center"/>
    </xf>
    <xf numFmtId="0" fontId="3" fillId="0" borderId="0" xfId="0" applyFont="1" applyAlignment="1">
      <alignment horizont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1" fillId="0" borderId="1" xfId="0" applyFont="1" applyBorder="1" applyAlignment="1">
      <alignment horizontal="center" vertical="center" wrapText="1"/>
    </xf>
    <xf numFmtId="0" fontId="0" fillId="0" borderId="0" xfId="0" applyAlignment="1">
      <alignment wrapText="1"/>
    </xf>
    <xf numFmtId="0" fontId="3" fillId="0" borderId="0" xfId="0" applyFont="1" applyAlignment="1">
      <alignment horizontal="left"/>
    </xf>
    <xf numFmtId="0" fontId="14" fillId="0" borderId="0" xfId="0" applyFont="1" applyAlignment="1">
      <alignment horizontal="justify" vertical="center"/>
    </xf>
    <xf numFmtId="0" fontId="15" fillId="0" borderId="0" xfId="0" applyFont="1" applyAlignment="1">
      <alignment horizontal="center" vertical="center"/>
    </xf>
    <xf numFmtId="0" fontId="15" fillId="0" borderId="0" xfId="0" applyFont="1" applyAlignment="1">
      <alignment vertical="center"/>
    </xf>
    <xf numFmtId="0" fontId="17" fillId="0" borderId="9" xfId="0" applyFont="1" applyBorder="1" applyAlignment="1">
      <alignment horizontal="center" vertical="center" wrapText="1"/>
    </xf>
    <xf numFmtId="0" fontId="17" fillId="0" borderId="10" xfId="0" applyFont="1" applyBorder="1" applyAlignment="1">
      <alignment vertical="center" wrapText="1"/>
    </xf>
    <xf numFmtId="0" fontId="18" fillId="0" borderId="9" xfId="0" applyFont="1" applyBorder="1" applyAlignment="1">
      <alignment horizontal="center" vertical="center" wrapText="1"/>
    </xf>
    <xf numFmtId="0" fontId="0" fillId="0" borderId="9" xfId="0" applyBorder="1" applyAlignment="1">
      <alignment vertical="top" wrapText="1"/>
    </xf>
    <xf numFmtId="0" fontId="0" fillId="0" borderId="10" xfId="0" applyBorder="1" applyAlignment="1">
      <alignment vertical="top" wrapText="1"/>
    </xf>
    <xf numFmtId="0" fontId="17" fillId="0" borderId="9" xfId="0" applyFont="1" applyBorder="1" applyAlignment="1">
      <alignment vertical="center" wrapText="1"/>
    </xf>
    <xf numFmtId="0" fontId="16" fillId="0" borderId="0" xfId="0" applyFont="1" applyAlignment="1">
      <alignment vertical="center"/>
    </xf>
    <xf numFmtId="0" fontId="16" fillId="0" borderId="0" xfId="0" applyFont="1" applyAlignment="1">
      <alignment horizontal="center" vertical="center"/>
    </xf>
    <xf numFmtId="0" fontId="19" fillId="0" borderId="0" xfId="0" applyFont="1" applyAlignment="1">
      <alignment horizontal="center" vertical="center"/>
    </xf>
    <xf numFmtId="0" fontId="20" fillId="0" borderId="0" xfId="0" applyFont="1"/>
    <xf numFmtId="0" fontId="13" fillId="0" borderId="0" xfId="0" applyFont="1"/>
    <xf numFmtId="0" fontId="19" fillId="0" borderId="0" xfId="0" applyFont="1" applyAlignment="1">
      <alignment horizontal="justify" vertical="center"/>
    </xf>
    <xf numFmtId="0" fontId="15" fillId="0" borderId="0" xfId="0" applyFont="1" applyAlignment="1">
      <alignment horizontal="left" vertical="center"/>
    </xf>
    <xf numFmtId="0" fontId="1" fillId="0" borderId="0" xfId="0" applyFont="1" applyAlignment="1">
      <alignment horizontal="center" vertical="center"/>
    </xf>
    <xf numFmtId="0" fontId="13" fillId="0" borderId="0" xfId="0" applyFont="1" applyAlignment="1">
      <alignment horizontal="center"/>
    </xf>
    <xf numFmtId="0" fontId="23" fillId="0" borderId="0" xfId="0" applyFont="1" applyAlignment="1">
      <alignment horizontal="left"/>
    </xf>
    <xf numFmtId="0" fontId="23" fillId="0" borderId="0" xfId="0" applyFont="1" applyAlignment="1">
      <alignment horizontal="center"/>
    </xf>
    <xf numFmtId="0" fontId="23" fillId="0" borderId="0" xfId="0" applyFont="1" applyAlignment="1">
      <alignment horizontal="left" wrapText="1"/>
    </xf>
    <xf numFmtId="0" fontId="23" fillId="0" borderId="0" xfId="0" applyFont="1"/>
    <xf numFmtId="0" fontId="24" fillId="0" borderId="0" xfId="0" applyFont="1" applyAlignment="1">
      <alignment horizontal="right"/>
    </xf>
    <xf numFmtId="14" fontId="3" fillId="0" borderId="0" xfId="0" applyNumberFormat="1" applyFont="1" applyAlignment="1">
      <alignment horizontal="center"/>
    </xf>
    <xf numFmtId="4" fontId="0" fillId="0" borderId="0" xfId="0" applyNumberFormat="1"/>
    <xf numFmtId="0" fontId="22" fillId="0" borderId="0" xfId="0" applyFont="1"/>
    <xf numFmtId="0" fontId="10" fillId="4" borderId="0" xfId="0" applyFont="1" applyFill="1" applyAlignment="1">
      <alignment horizontal="left" vertical="center" wrapText="1"/>
    </xf>
    <xf numFmtId="0" fontId="24" fillId="0" borderId="0" xfId="0" applyFont="1" applyAlignment="1">
      <alignment horizontal="center"/>
    </xf>
    <xf numFmtId="0" fontId="25" fillId="0" borderId="0" xfId="0" applyFont="1"/>
    <xf numFmtId="0" fontId="20" fillId="0" borderId="0" xfId="0" applyFont="1" applyAlignment="1">
      <alignment horizontal="center"/>
    </xf>
    <xf numFmtId="0" fontId="0" fillId="0" borderId="0" xfId="0" applyAlignment="1">
      <alignment horizontal="left" wrapText="1"/>
    </xf>
    <xf numFmtId="166" fontId="0" fillId="0" borderId="0" xfId="0" applyNumberFormat="1"/>
    <xf numFmtId="0" fontId="26" fillId="0" borderId="0" xfId="0" applyFont="1" applyAlignment="1">
      <alignment horizontal="center"/>
    </xf>
    <xf numFmtId="0" fontId="0" fillId="6" borderId="5" xfId="0" applyFill="1" applyBorder="1"/>
    <xf numFmtId="44" fontId="0" fillId="0" borderId="0" xfId="0" applyNumberFormat="1" applyAlignment="1">
      <alignment horizontal="center" vertical="center"/>
    </xf>
    <xf numFmtId="44" fontId="0" fillId="0" borderId="0" xfId="0" applyNumberFormat="1"/>
    <xf numFmtId="44" fontId="1" fillId="0" borderId="0" xfId="0" applyNumberFormat="1" applyFont="1" applyAlignment="1">
      <alignment horizontal="center" vertical="center"/>
    </xf>
    <xf numFmtId="168" fontId="27" fillId="0" borderId="1" xfId="0" applyNumberFormat="1" applyFont="1" applyBorder="1" applyAlignment="1">
      <alignment horizontal="center"/>
    </xf>
    <xf numFmtId="0" fontId="27" fillId="0" borderId="1" xfId="0" applyFont="1" applyBorder="1" applyAlignment="1">
      <alignment wrapText="1"/>
    </xf>
    <xf numFmtId="0" fontId="27" fillId="0" borderId="1" xfId="0" applyFont="1" applyBorder="1" applyAlignment="1">
      <alignment horizontal="center" vertical="center" wrapText="1"/>
    </xf>
    <xf numFmtId="167" fontId="27" fillId="0" borderId="1" xfId="0" applyNumberFormat="1" applyFont="1" applyBorder="1"/>
    <xf numFmtId="0" fontId="4" fillId="0" borderId="0" xfId="0" applyFont="1"/>
    <xf numFmtId="0" fontId="28" fillId="0" borderId="0" xfId="0" applyFont="1" applyAlignment="1">
      <alignment horizontal="left"/>
    </xf>
    <xf numFmtId="0" fontId="28" fillId="0" borderId="0" xfId="0" applyFont="1" applyAlignment="1">
      <alignment horizontal="center"/>
    </xf>
    <xf numFmtId="0" fontId="28" fillId="0" borderId="0" xfId="0" applyFont="1" applyAlignment="1">
      <alignment horizontal="left" wrapText="1"/>
    </xf>
    <xf numFmtId="4" fontId="28" fillId="0" borderId="0" xfId="0" applyNumberFormat="1" applyFont="1"/>
    <xf numFmtId="0" fontId="29" fillId="0" borderId="0" xfId="0" applyFont="1" applyAlignment="1">
      <alignment wrapText="1"/>
    </xf>
    <xf numFmtId="0" fontId="29" fillId="0" borderId="0" xfId="0" applyFont="1"/>
    <xf numFmtId="0" fontId="29" fillId="0" borderId="0" xfId="0" applyFont="1" applyAlignment="1">
      <alignment horizontal="center"/>
    </xf>
    <xf numFmtId="0" fontId="31" fillId="0" borderId="0" xfId="0" applyFont="1" applyAlignment="1">
      <alignment horizontal="center"/>
    </xf>
    <xf numFmtId="0" fontId="31" fillId="0" borderId="0" xfId="0" applyFont="1"/>
    <xf numFmtId="0" fontId="31" fillId="0" borderId="0" xfId="0" applyFont="1" applyAlignment="1">
      <alignment wrapText="1"/>
    </xf>
    <xf numFmtId="43" fontId="0" fillId="0" borderId="0" xfId="0" applyNumberFormat="1"/>
    <xf numFmtId="4" fontId="24" fillId="0" borderId="0" xfId="0" applyNumberFormat="1" applyFont="1"/>
    <xf numFmtId="4" fontId="24" fillId="0" borderId="0" xfId="0" applyNumberFormat="1" applyFont="1" applyAlignment="1">
      <alignment horizontal="right"/>
    </xf>
    <xf numFmtId="0" fontId="1" fillId="0" borderId="0" xfId="0" applyFont="1" applyAlignment="1">
      <alignment horizontal="center"/>
    </xf>
    <xf numFmtId="4" fontId="0" fillId="0" borderId="0" xfId="0" applyNumberFormat="1" applyAlignment="1">
      <alignment wrapText="1"/>
    </xf>
    <xf numFmtId="0" fontId="33" fillId="0" borderId="1" xfId="0" applyFont="1" applyBorder="1" applyAlignment="1">
      <alignment horizontal="center"/>
    </xf>
    <xf numFmtId="0" fontId="33" fillId="0" borderId="0" xfId="0" applyFont="1" applyAlignment="1">
      <alignment wrapText="1"/>
    </xf>
    <xf numFmtId="0" fontId="33" fillId="0" borderId="0" xfId="0" applyFont="1" applyAlignment="1">
      <alignment horizontal="center"/>
    </xf>
    <xf numFmtId="0" fontId="33" fillId="0" borderId="0" xfId="0" applyFont="1"/>
    <xf numFmtId="0" fontId="34" fillId="0" borderId="0" xfId="0" applyFont="1"/>
    <xf numFmtId="4" fontId="34" fillId="0" borderId="0" xfId="0" applyNumberFormat="1" applyFont="1" applyAlignment="1">
      <alignment wrapText="1"/>
    </xf>
    <xf numFmtId="4" fontId="34" fillId="0" borderId="0" xfId="0" applyNumberFormat="1" applyFont="1"/>
    <xf numFmtId="4" fontId="33" fillId="0" borderId="0" xfId="0" applyNumberFormat="1" applyFont="1" applyAlignment="1">
      <alignment wrapText="1"/>
    </xf>
    <xf numFmtId="0" fontId="35" fillId="0" borderId="0" xfId="0" applyFont="1" applyAlignment="1">
      <alignment horizontal="left"/>
    </xf>
    <xf numFmtId="0" fontId="33" fillId="0" borderId="0" xfId="0" applyFont="1" applyAlignment="1">
      <alignment horizontal="center" wrapText="1"/>
    </xf>
    <xf numFmtId="0" fontId="33" fillId="0" borderId="0" xfId="0" applyFont="1" applyAlignment="1">
      <alignment horizontal="left" wrapText="1"/>
    </xf>
    <xf numFmtId="4" fontId="33" fillId="0" borderId="0" xfId="0" applyNumberFormat="1" applyFont="1"/>
    <xf numFmtId="14" fontId="0" fillId="0" borderId="0" xfId="0" applyNumberFormat="1" applyAlignment="1">
      <alignment horizontal="left"/>
    </xf>
    <xf numFmtId="0" fontId="0" fillId="0" borderId="0" xfId="0" applyAlignment="1">
      <alignment horizontal="left"/>
    </xf>
    <xf numFmtId="0" fontId="36" fillId="0" borderId="0" xfId="0" applyFont="1" applyAlignment="1">
      <alignment horizontal="center"/>
    </xf>
    <xf numFmtId="0" fontId="33" fillId="0" borderId="1" xfId="0" applyFont="1" applyBorder="1"/>
    <xf numFmtId="0" fontId="33" fillId="0" borderId="1" xfId="0" applyFont="1" applyBorder="1" applyAlignment="1">
      <alignment wrapText="1"/>
    </xf>
    <xf numFmtId="0" fontId="33" fillId="0" borderId="1" xfId="0" applyFont="1" applyBorder="1" applyAlignment="1">
      <alignment horizontal="center" wrapText="1"/>
    </xf>
    <xf numFmtId="49" fontId="32" fillId="7" borderId="1" xfId="0" applyNumberFormat="1" applyFont="1" applyFill="1" applyBorder="1" applyAlignment="1">
      <alignment horizontal="center" vertical="center" wrapText="1"/>
    </xf>
    <xf numFmtId="49" fontId="32" fillId="7" borderId="1" xfId="0" applyNumberFormat="1" applyFont="1" applyFill="1" applyBorder="1" applyAlignment="1">
      <alignment horizontal="center" vertical="center"/>
    </xf>
    <xf numFmtId="0" fontId="32" fillId="7" borderId="1" xfId="0" applyFont="1" applyFill="1" applyBorder="1" applyAlignment="1">
      <alignment horizontal="center" vertical="center" wrapText="1"/>
    </xf>
    <xf numFmtId="4" fontId="32" fillId="7" borderId="1" xfId="0" applyNumberFormat="1" applyFont="1" applyFill="1" applyBorder="1" applyAlignment="1">
      <alignment horizontal="center" vertical="center" wrapText="1"/>
    </xf>
    <xf numFmtId="0" fontId="1" fillId="0" borderId="17" xfId="0" applyFont="1" applyBorder="1" applyAlignment="1">
      <alignment horizontal="left" vertical="center" wrapText="1"/>
    </xf>
    <xf numFmtId="0" fontId="0" fillId="0" borderId="18" xfId="0" applyBorder="1" applyAlignment="1">
      <alignment horizontal="left" vertical="center" wrapText="1"/>
    </xf>
    <xf numFmtId="4" fontId="0" fillId="0" borderId="18" xfId="0" applyNumberFormat="1" applyBorder="1"/>
    <xf numFmtId="0" fontId="1" fillId="0" borderId="18" xfId="0" applyFont="1" applyBorder="1" applyAlignment="1">
      <alignment horizontal="left" vertical="center" wrapText="1"/>
    </xf>
    <xf numFmtId="4" fontId="1" fillId="0" borderId="18" xfId="0" applyNumberFormat="1" applyFont="1" applyBorder="1"/>
    <xf numFmtId="0" fontId="0" fillId="0" borderId="18" xfId="0" applyBorder="1" applyAlignment="1">
      <alignment vertical="center" wrapText="1"/>
    </xf>
    <xf numFmtId="0" fontId="1" fillId="0" borderId="18" xfId="0" applyFont="1" applyBorder="1" applyAlignment="1">
      <alignment vertical="center" wrapText="1"/>
    </xf>
    <xf numFmtId="164" fontId="11" fillId="0" borderId="18" xfId="2" applyFont="1" applyBorder="1" applyAlignment="1">
      <alignment wrapText="1"/>
    </xf>
    <xf numFmtId="0" fontId="1" fillId="2" borderId="18"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1" fillId="0" borderId="20" xfId="0" applyFont="1" applyBorder="1" applyAlignment="1">
      <alignment wrapText="1"/>
    </xf>
    <xf numFmtId="0" fontId="39" fillId="8" borderId="0" xfId="0" applyFont="1" applyFill="1" applyAlignment="1">
      <alignment horizontal="center" vertical="center" wrapText="1"/>
    </xf>
    <xf numFmtId="0" fontId="38" fillId="8" borderId="0" xfId="0" applyFont="1" applyFill="1"/>
    <xf numFmtId="4" fontId="0" fillId="0" borderId="0" xfId="0" applyNumberFormat="1" applyAlignment="1">
      <alignment horizontal="right" vertical="center"/>
    </xf>
    <xf numFmtId="0" fontId="0" fillId="0" borderId="1" xfId="0" applyBorder="1" applyAlignment="1">
      <alignment horizontal="center" vertical="center" wrapText="1"/>
    </xf>
    <xf numFmtId="4" fontId="40" fillId="0" borderId="0" xfId="0" applyNumberFormat="1" applyFont="1" applyAlignment="1">
      <alignment horizontal="center"/>
    </xf>
    <xf numFmtId="4" fontId="40" fillId="0" borderId="0" xfId="0" applyNumberFormat="1" applyFont="1" applyAlignment="1">
      <alignment horizontal="right"/>
    </xf>
    <xf numFmtId="0" fontId="0" fillId="0" borderId="1" xfId="0" applyBorder="1" applyAlignment="1">
      <alignment horizontal="center" vertical="center"/>
    </xf>
    <xf numFmtId="49" fontId="37" fillId="5" borderId="1" xfId="0" applyNumberFormat="1" applyFont="1" applyFill="1" applyBorder="1" applyAlignment="1">
      <alignment horizontal="center"/>
    </xf>
    <xf numFmtId="49" fontId="37" fillId="5" borderId="1" xfId="0" applyNumberFormat="1" applyFont="1" applyFill="1" applyBorder="1" applyAlignment="1">
      <alignment horizontal="center" wrapText="1"/>
    </xf>
    <xf numFmtId="4" fontId="37" fillId="5" borderId="1" xfId="0" applyNumberFormat="1"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wrapText="1"/>
    </xf>
    <xf numFmtId="0" fontId="0" fillId="0" borderId="1" xfId="0" applyBorder="1"/>
    <xf numFmtId="4" fontId="0" fillId="0" borderId="1" xfId="0" applyNumberFormat="1" applyBorder="1"/>
    <xf numFmtId="0" fontId="37" fillId="0" borderId="1" xfId="0" applyFont="1" applyBorder="1" applyAlignment="1">
      <alignment horizontal="center" wrapText="1"/>
    </xf>
    <xf numFmtId="4" fontId="37" fillId="0" borderId="1" xfId="0" applyNumberFormat="1" applyFont="1" applyBorder="1"/>
    <xf numFmtId="0" fontId="1" fillId="0" borderId="22" xfId="0" applyFont="1" applyBorder="1" applyAlignment="1">
      <alignment horizontal="left" vertical="center" wrapText="1"/>
    </xf>
    <xf numFmtId="164" fontId="1" fillId="0" borderId="22" xfId="2" applyFont="1" applyBorder="1" applyAlignment="1">
      <alignment horizontal="left" vertical="center" wrapText="1"/>
    </xf>
    <xf numFmtId="4" fontId="1" fillId="0" borderId="17" xfId="0" applyNumberFormat="1" applyFont="1" applyBorder="1"/>
    <xf numFmtId="164" fontId="0" fillId="0" borderId="18" xfId="2" applyFont="1" applyBorder="1" applyAlignment="1">
      <alignment horizontal="center" wrapText="1"/>
    </xf>
    <xf numFmtId="164" fontId="0" fillId="0" borderId="18" xfId="2" applyFont="1" applyFill="1" applyBorder="1" applyAlignment="1">
      <alignment horizontal="center" wrapText="1"/>
    </xf>
    <xf numFmtId="164" fontId="1" fillId="0" borderId="18" xfId="2" applyFont="1" applyBorder="1" applyAlignment="1">
      <alignment horizontal="center" wrapText="1"/>
    </xf>
    <xf numFmtId="164" fontId="5" fillId="0" borderId="18" xfId="2" applyFont="1" applyBorder="1" applyAlignment="1">
      <alignment horizontal="center" wrapText="1"/>
    </xf>
    <xf numFmtId="165" fontId="1" fillId="2" borderId="18" xfId="0" applyNumberFormat="1" applyFont="1" applyFill="1" applyBorder="1" applyAlignment="1">
      <alignment horizontal="center" wrapText="1"/>
    </xf>
    <xf numFmtId="165" fontId="1" fillId="2" borderId="19" xfId="0" applyNumberFormat="1" applyFont="1" applyFill="1" applyBorder="1" applyAlignment="1">
      <alignment horizontal="center" vertical="center" wrapText="1"/>
    </xf>
    <xf numFmtId="0" fontId="0" fillId="0" borderId="20" xfId="0" applyBorder="1" applyAlignment="1">
      <alignment horizontal="center"/>
    </xf>
    <xf numFmtId="164" fontId="1" fillId="5" borderId="3" xfId="2" applyFont="1" applyFill="1" applyBorder="1" applyAlignment="1">
      <alignment horizontal="left" vertical="center" wrapText="1"/>
    </xf>
    <xf numFmtId="0" fontId="0" fillId="8" borderId="0" xfId="0" applyFill="1"/>
    <xf numFmtId="4" fontId="12" fillId="6" borderId="24" xfId="0" applyNumberFormat="1" applyFont="1" applyFill="1" applyBorder="1" applyAlignment="1">
      <alignment horizontal="right"/>
    </xf>
    <xf numFmtId="0" fontId="12" fillId="8" borderId="7" xfId="0" applyFont="1" applyFill="1" applyBorder="1" applyAlignment="1">
      <alignment horizontal="center"/>
    </xf>
    <xf numFmtId="0" fontId="30" fillId="8" borderId="7" xfId="0" applyFont="1" applyFill="1" applyBorder="1" applyAlignment="1">
      <alignment horizontal="left" wrapText="1"/>
    </xf>
    <xf numFmtId="167" fontId="0" fillId="8" borderId="0" xfId="0" applyNumberFormat="1" applyFill="1"/>
    <xf numFmtId="169" fontId="13" fillId="8" borderId="16" xfId="0" applyNumberFormat="1" applyFont="1" applyFill="1" applyBorder="1" applyAlignment="1">
      <alignment horizontal="center"/>
    </xf>
    <xf numFmtId="166" fontId="13" fillId="8" borderId="7" xfId="2" applyNumberFormat="1" applyFont="1" applyFill="1" applyBorder="1"/>
    <xf numFmtId="0" fontId="30" fillId="8" borderId="26" xfId="0" applyFont="1" applyFill="1" applyBorder="1" applyAlignment="1">
      <alignment horizontal="left"/>
    </xf>
    <xf numFmtId="166" fontId="12" fillId="8" borderId="27" xfId="0" applyNumberFormat="1" applyFont="1" applyFill="1" applyBorder="1" applyAlignment="1">
      <alignment horizontal="right"/>
    </xf>
    <xf numFmtId="166" fontId="12" fillId="8" borderId="6" xfId="0" applyNumberFormat="1" applyFont="1" applyFill="1" applyBorder="1" applyAlignment="1">
      <alignment horizontal="right"/>
    </xf>
    <xf numFmtId="166" fontId="12" fillId="8" borderId="25" xfId="2" applyNumberFormat="1" applyFont="1" applyFill="1" applyBorder="1"/>
    <xf numFmtId="0" fontId="27" fillId="0" borderId="12" xfId="0" applyFont="1" applyBorder="1" applyAlignment="1">
      <alignment wrapText="1"/>
    </xf>
    <xf numFmtId="0" fontId="27" fillId="0" borderId="12" xfId="0" applyFont="1" applyBorder="1" applyAlignment="1">
      <alignment horizontal="center" vertical="center" wrapText="1"/>
    </xf>
    <xf numFmtId="167" fontId="27" fillId="0" borderId="12" xfId="0" applyNumberFormat="1" applyFont="1" applyBorder="1"/>
    <xf numFmtId="44" fontId="1" fillId="0" borderId="29" xfId="5" applyFont="1" applyBorder="1" applyAlignment="1">
      <alignment horizontal="center" vertical="center"/>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169"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32" xfId="0" applyFont="1" applyBorder="1" applyAlignment="1">
      <alignment horizontal="center" vertical="center" wrapText="1"/>
    </xf>
    <xf numFmtId="0" fontId="0" fillId="0" borderId="32" xfId="0" applyBorder="1" applyAlignment="1">
      <alignment horizontal="center" vertical="center" wrapText="1"/>
    </xf>
    <xf numFmtId="170" fontId="0" fillId="0" borderId="1" xfId="5" applyNumberFormat="1" applyFont="1" applyBorder="1" applyAlignment="1">
      <alignment horizontal="right" vertical="center"/>
    </xf>
    <xf numFmtId="15" fontId="41" fillId="0" borderId="1" xfId="0" applyNumberFormat="1" applyFont="1" applyBorder="1" applyAlignment="1">
      <alignment horizontal="center"/>
    </xf>
    <xf numFmtId="49" fontId="41" fillId="0" borderId="1" xfId="0" applyNumberFormat="1" applyFont="1" applyBorder="1" applyAlignment="1">
      <alignment horizontal="left"/>
    </xf>
    <xf numFmtId="4" fontId="41" fillId="0" borderId="1" xfId="0" applyNumberFormat="1" applyFont="1" applyBorder="1"/>
    <xf numFmtId="0" fontId="0" fillId="0" borderId="30" xfId="0" applyBorder="1" applyAlignment="1">
      <alignment horizontal="center" vertical="center"/>
    </xf>
    <xf numFmtId="0" fontId="0" fillId="0" borderId="31" xfId="0" applyBorder="1" applyAlignment="1">
      <alignment horizontal="center" vertical="center"/>
    </xf>
    <xf numFmtId="0" fontId="1" fillId="0" borderId="31" xfId="0" applyFont="1" applyBorder="1" applyAlignment="1">
      <alignment horizontal="center" vertical="center"/>
    </xf>
    <xf numFmtId="170" fontId="1" fillId="0" borderId="33" xfId="5" applyNumberFormat="1" applyFont="1" applyBorder="1" applyAlignment="1">
      <alignment horizontal="right" vertical="center"/>
    </xf>
    <xf numFmtId="4" fontId="4" fillId="0" borderId="0" xfId="0" applyNumberFormat="1" applyFont="1"/>
    <xf numFmtId="0" fontId="16" fillId="0" borderId="8" xfId="0" applyFont="1" applyBorder="1" applyAlignment="1">
      <alignment vertical="center" wrapText="1"/>
    </xf>
    <xf numFmtId="0" fontId="12" fillId="3" borderId="1" xfId="0" applyFont="1" applyFill="1" applyBorder="1" applyAlignment="1">
      <alignment horizontal="center" wrapText="1"/>
    </xf>
    <xf numFmtId="4" fontId="12" fillId="3" borderId="1" xfId="0" applyNumberFormat="1" applyFont="1" applyFill="1" applyBorder="1" applyAlignment="1">
      <alignment horizontal="center" wrapText="1"/>
    </xf>
    <xf numFmtId="0" fontId="42" fillId="0" borderId="1" xfId="0" applyFont="1" applyBorder="1" applyAlignment="1">
      <alignment wrapText="1"/>
    </xf>
    <xf numFmtId="14" fontId="13" fillId="0" borderId="1" xfId="0" applyNumberFormat="1" applyFont="1" applyBorder="1" applyAlignment="1">
      <alignment horizontal="center"/>
    </xf>
    <xf numFmtId="4" fontId="13" fillId="0" borderId="1" xfId="0" applyNumberFormat="1" applyFont="1" applyBorder="1"/>
    <xf numFmtId="3" fontId="13" fillId="0" borderId="1" xfId="0" applyNumberFormat="1" applyFont="1" applyBorder="1" applyAlignment="1">
      <alignment horizontal="center"/>
    </xf>
    <xf numFmtId="0" fontId="13" fillId="0" borderId="1" xfId="0" applyFont="1" applyBorder="1" applyAlignment="1">
      <alignment horizontal="center"/>
    </xf>
    <xf numFmtId="49" fontId="0" fillId="0" borderId="1" xfId="0" applyNumberFormat="1" applyBorder="1" applyAlignment="1">
      <alignment horizontal="left"/>
    </xf>
    <xf numFmtId="0" fontId="13" fillId="0" borderId="1" xfId="0" applyFont="1" applyBorder="1" applyAlignment="1">
      <alignment wrapText="1"/>
    </xf>
    <xf numFmtId="49" fontId="0" fillId="0" borderId="1" xfId="0" applyNumberFormat="1" applyBorder="1" applyAlignment="1">
      <alignment wrapText="1"/>
    </xf>
    <xf numFmtId="15" fontId="0" fillId="0" borderId="1" xfId="0" applyNumberFormat="1" applyBorder="1" applyAlignment="1">
      <alignment horizontal="center"/>
    </xf>
    <xf numFmtId="49" fontId="43" fillId="0" borderId="1" xfId="0" applyNumberFormat="1" applyFont="1" applyBorder="1" applyAlignment="1">
      <alignment horizontal="center"/>
    </xf>
    <xf numFmtId="4" fontId="37" fillId="0" borderId="1" xfId="0" applyNumberFormat="1" applyFont="1" applyBorder="1" applyAlignment="1">
      <alignment horizontal="right"/>
    </xf>
    <xf numFmtId="4" fontId="12" fillId="0" borderId="1" xfId="0" applyNumberFormat="1" applyFont="1" applyBorder="1"/>
    <xf numFmtId="15" fontId="44" fillId="0" borderId="1" xfId="0" applyNumberFormat="1" applyFont="1" applyBorder="1" applyAlignment="1">
      <alignment horizontal="center"/>
    </xf>
    <xf numFmtId="49" fontId="44" fillId="0" borderId="1" xfId="0" applyNumberFormat="1" applyFont="1" applyBorder="1" applyAlignment="1">
      <alignment horizontal="left"/>
    </xf>
    <xf numFmtId="0" fontId="45" fillId="0" borderId="1" xfId="0" applyFont="1" applyBorder="1" applyAlignment="1">
      <alignment vertical="center" wrapText="1"/>
    </xf>
    <xf numFmtId="49" fontId="44" fillId="0" borderId="1" xfId="0" applyNumberFormat="1" applyFont="1" applyBorder="1" applyAlignment="1">
      <alignment horizontal="left" wrapText="1"/>
    </xf>
    <xf numFmtId="4" fontId="44" fillId="0" borderId="1" xfId="0" applyNumberFormat="1" applyFont="1" applyBorder="1" applyAlignment="1">
      <alignment horizontal="right"/>
    </xf>
    <xf numFmtId="15" fontId="44" fillId="8" borderId="1" xfId="0" applyNumberFormat="1" applyFont="1" applyFill="1" applyBorder="1" applyAlignment="1">
      <alignment horizontal="center"/>
    </xf>
    <xf numFmtId="49" fontId="44" fillId="8" borderId="1" xfId="0" applyNumberFormat="1" applyFont="1" applyFill="1" applyBorder="1" applyAlignment="1">
      <alignment horizontal="left"/>
    </xf>
    <xf numFmtId="0" fontId="45" fillId="9" borderId="1" xfId="0" applyFont="1" applyFill="1" applyBorder="1" applyAlignment="1">
      <alignment vertical="center" wrapText="1"/>
    </xf>
    <xf numFmtId="49" fontId="44" fillId="8" borderId="1" xfId="0" applyNumberFormat="1" applyFont="1" applyFill="1" applyBorder="1" applyAlignment="1">
      <alignment horizontal="left" wrapText="1"/>
    </xf>
    <xf numFmtId="4" fontId="0" fillId="8" borderId="1" xfId="0" applyNumberFormat="1" applyFill="1" applyBorder="1"/>
    <xf numFmtId="14" fontId="0" fillId="0" borderId="1" xfId="0" applyNumberFormat="1" applyBorder="1" applyAlignment="1">
      <alignment horizontal="left"/>
    </xf>
    <xf numFmtId="0" fontId="1" fillId="0" borderId="1" xfId="0" applyFont="1" applyBorder="1" applyAlignment="1">
      <alignment wrapText="1"/>
    </xf>
    <xf numFmtId="4" fontId="1" fillId="0" borderId="1" xfId="0" applyNumberFormat="1" applyFont="1" applyBorder="1"/>
    <xf numFmtId="0" fontId="1" fillId="0" borderId="21" xfId="0" applyFont="1" applyBorder="1" applyAlignment="1">
      <alignment horizontal="center" vertical="center" wrapText="1"/>
    </xf>
    <xf numFmtId="44" fontId="1" fillId="0" borderId="21" xfId="0" applyNumberFormat="1" applyFont="1" applyBorder="1" applyAlignment="1">
      <alignment horizontal="center" vertical="center" wrapText="1"/>
    </xf>
    <xf numFmtId="168" fontId="27" fillId="0" borderId="30" xfId="0" applyNumberFormat="1" applyFont="1" applyBorder="1" applyAlignment="1">
      <alignment horizontal="center"/>
    </xf>
    <xf numFmtId="0" fontId="27" fillId="0" borderId="2" xfId="0" applyFont="1" applyBorder="1" applyAlignment="1">
      <alignment wrapText="1"/>
    </xf>
    <xf numFmtId="0" fontId="0" fillId="0" borderId="2" xfId="0" applyBorder="1" applyAlignment="1">
      <alignment horizontal="center" wrapText="1"/>
    </xf>
    <xf numFmtId="0" fontId="0" fillId="0" borderId="0" xfId="0" applyAlignment="1">
      <alignment horizontal="center" wrapText="1"/>
    </xf>
    <xf numFmtId="167" fontId="27" fillId="0" borderId="2" xfId="0" applyNumberFormat="1" applyFont="1" applyBorder="1"/>
    <xf numFmtId="0" fontId="0" fillId="0" borderId="12" xfId="0" applyBorder="1" applyAlignment="1">
      <alignment horizontal="center" vertical="center" wrapText="1"/>
    </xf>
    <xf numFmtId="0" fontId="46" fillId="0" borderId="0" xfId="0" applyFont="1" applyAlignment="1">
      <alignment horizontal="center" wrapText="1"/>
    </xf>
    <xf numFmtId="0" fontId="46" fillId="0" borderId="34" xfId="0" applyFont="1" applyBorder="1" applyAlignment="1">
      <alignment horizontal="center" wrapText="1"/>
    </xf>
    <xf numFmtId="0" fontId="46" fillId="0" borderId="28" xfId="0" applyFont="1" applyBorder="1" applyAlignment="1">
      <alignment horizontal="center" wrapText="1"/>
    </xf>
    <xf numFmtId="0" fontId="0" fillId="0" borderId="1" xfId="0" applyBorder="1" applyAlignment="1">
      <alignment vertical="center"/>
    </xf>
    <xf numFmtId="44" fontId="0" fillId="0" borderId="1" xfId="0" applyNumberFormat="1" applyBorder="1" applyAlignment="1">
      <alignment horizontal="center" vertical="center"/>
    </xf>
    <xf numFmtId="0" fontId="27" fillId="0" borderId="0" xfId="0" applyFont="1"/>
    <xf numFmtId="0" fontId="1" fillId="0" borderId="2" xfId="0" applyFont="1" applyBorder="1" applyAlignment="1">
      <alignment horizontal="center" vertical="center" wrapText="1"/>
    </xf>
    <xf numFmtId="4" fontId="1" fillId="0" borderId="2" xfId="0" applyNumberFormat="1" applyFont="1" applyBorder="1" applyAlignment="1">
      <alignment horizontal="right" vertical="center" wrapText="1"/>
    </xf>
    <xf numFmtId="0" fontId="13" fillId="8" borderId="12" xfId="0" applyFont="1" applyFill="1" applyBorder="1" applyAlignment="1">
      <alignment horizontal="center" vertical="center" wrapText="1"/>
    </xf>
    <xf numFmtId="0" fontId="0" fillId="8" borderId="12" xfId="0" applyFill="1" applyBorder="1" applyAlignment="1">
      <alignment horizontal="center" vertical="center" wrapText="1"/>
    </xf>
    <xf numFmtId="4" fontId="1" fillId="8" borderId="12" xfId="5" applyNumberFormat="1" applyFont="1" applyFill="1" applyBorder="1" applyAlignment="1">
      <alignment horizontal="right" vertical="center"/>
    </xf>
    <xf numFmtId="14" fontId="13" fillId="0" borderId="1" xfId="0" applyNumberFormat="1" applyFont="1" applyBorder="1" applyAlignment="1">
      <alignment horizontal="center" vertical="center"/>
    </xf>
    <xf numFmtId="4" fontId="0" fillId="0" borderId="1" xfId="5" applyNumberFormat="1" applyFont="1" applyBorder="1" applyAlignment="1">
      <alignment horizontal="right" vertical="center"/>
    </xf>
    <xf numFmtId="0" fontId="12" fillId="0" borderId="1" xfId="0" applyFont="1" applyBorder="1" applyAlignment="1">
      <alignment horizontal="center" vertical="center" wrapText="1"/>
    </xf>
    <xf numFmtId="4" fontId="47" fillId="0" borderId="0" xfId="0" applyNumberFormat="1" applyFont="1"/>
    <xf numFmtId="0" fontId="1" fillId="0" borderId="0" xfId="0" applyFont="1" applyAlignment="1">
      <alignment horizontal="left"/>
    </xf>
    <xf numFmtId="0" fontId="1" fillId="6" borderId="11" xfId="0" applyFont="1" applyFill="1" applyBorder="1" applyAlignment="1">
      <alignment horizontal="center"/>
    </xf>
    <xf numFmtId="169" fontId="13" fillId="8" borderId="12" xfId="0" applyNumberFormat="1" applyFont="1" applyFill="1" applyBorder="1" applyAlignment="1">
      <alignment horizontal="center" vertical="center"/>
    </xf>
    <xf numFmtId="0" fontId="1" fillId="0" borderId="35" xfId="0" applyFont="1" applyBorder="1" applyAlignment="1">
      <alignment horizontal="center" vertical="center" wrapText="1"/>
    </xf>
    <xf numFmtId="4" fontId="1" fillId="0" borderId="35" xfId="0" applyNumberFormat="1" applyFont="1" applyBorder="1" applyAlignment="1">
      <alignment horizontal="right" vertical="center" wrapText="1"/>
    </xf>
    <xf numFmtId="0" fontId="13" fillId="0" borderId="1" xfId="0" applyFont="1" applyBorder="1" applyAlignment="1">
      <alignment horizontal="center" wrapText="1"/>
    </xf>
    <xf numFmtId="4" fontId="13" fillId="8" borderId="1" xfId="0" applyNumberFormat="1" applyFont="1" applyFill="1" applyBorder="1" applyAlignment="1">
      <alignment vertical="center"/>
    </xf>
    <xf numFmtId="14" fontId="13" fillId="0" borderId="1" xfId="0" applyNumberFormat="1" applyFont="1" applyBorder="1" applyAlignment="1">
      <alignment horizontal="center" wrapText="1"/>
    </xf>
    <xf numFmtId="0" fontId="0" fillId="0" borderId="1" xfId="0" applyBorder="1" applyAlignment="1">
      <alignment vertical="center" wrapText="1"/>
    </xf>
    <xf numFmtId="4" fontId="1" fillId="0" borderId="12" xfId="0" applyNumberFormat="1" applyFont="1" applyBorder="1" applyAlignment="1">
      <alignment horizontal="right"/>
    </xf>
    <xf numFmtId="0" fontId="16" fillId="0" borderId="9" xfId="0" applyFont="1" applyBorder="1" applyAlignment="1">
      <alignment horizontal="center" vertical="center" wrapText="1"/>
    </xf>
    <xf numFmtId="0" fontId="16" fillId="0" borderId="36" xfId="0" applyFont="1" applyBorder="1" applyAlignment="1">
      <alignment vertical="center" wrapText="1"/>
    </xf>
    <xf numFmtId="0" fontId="16" fillId="0" borderId="24" xfId="0" applyFont="1" applyBorder="1" applyAlignment="1">
      <alignment horizontal="center" vertical="center" wrapText="1"/>
    </xf>
    <xf numFmtId="0" fontId="16" fillId="0" borderId="24" xfId="0" applyFont="1" applyBorder="1" applyAlignment="1">
      <alignment vertical="center" wrapText="1"/>
    </xf>
    <xf numFmtId="0" fontId="16" fillId="0" borderId="37" xfId="0" applyFont="1" applyBorder="1" applyAlignment="1">
      <alignment vertical="center" wrapText="1"/>
    </xf>
    <xf numFmtId="0" fontId="18" fillId="0" borderId="10" xfId="0" applyFont="1" applyBorder="1" applyAlignment="1">
      <alignment horizontal="center" vertical="center" wrapText="1"/>
    </xf>
    <xf numFmtId="0" fontId="9" fillId="0" borderId="0" xfId="3" applyFont="1" applyAlignment="1">
      <alignment horizontal="left" vertical="center" wrapText="1"/>
    </xf>
    <xf numFmtId="0" fontId="48" fillId="0" borderId="8" xfId="0" applyFont="1" applyBorder="1" applyAlignment="1">
      <alignment horizontal="center" vertical="center" wrapText="1"/>
    </xf>
    <xf numFmtId="0" fontId="48" fillId="0" borderId="10" xfId="0" applyFont="1" applyBorder="1" applyAlignment="1">
      <alignment horizontal="center" vertical="center" wrapText="1"/>
    </xf>
    <xf numFmtId="4" fontId="48" fillId="0" borderId="8" xfId="0" applyNumberFormat="1" applyFont="1" applyBorder="1" applyAlignment="1">
      <alignment horizontal="center" vertical="center" wrapText="1"/>
    </xf>
    <xf numFmtId="4" fontId="48" fillId="0" borderId="10" xfId="0" applyNumberFormat="1"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0" fontId="20" fillId="0" borderId="0" xfId="0" applyFont="1" applyAlignment="1">
      <alignment horizontal="center" wrapText="1"/>
    </xf>
    <xf numFmtId="0" fontId="20" fillId="0" borderId="0" xfId="0" applyFont="1" applyAlignment="1">
      <alignment horizontal="center"/>
    </xf>
    <xf numFmtId="0" fontId="21" fillId="0" borderId="0" xfId="0" applyFont="1" applyAlignment="1">
      <alignment horizontal="center" wrapText="1"/>
    </xf>
    <xf numFmtId="0" fontId="1" fillId="0" borderId="0" xfId="0" applyFont="1" applyAlignment="1">
      <alignment horizontal="center"/>
    </xf>
    <xf numFmtId="0" fontId="12" fillId="8" borderId="4" xfId="0" applyFont="1" applyFill="1" applyBorder="1" applyAlignment="1">
      <alignment horizontal="center"/>
    </xf>
    <xf numFmtId="0" fontId="12" fillId="8" borderId="5" xfId="0" applyFont="1" applyFill="1" applyBorder="1" applyAlignment="1">
      <alignment horizontal="center"/>
    </xf>
    <xf numFmtId="0" fontId="12" fillId="8" borderId="11" xfId="0" applyFont="1" applyFill="1" applyBorder="1" applyAlignment="1">
      <alignment horizontal="center"/>
    </xf>
    <xf numFmtId="4" fontId="4" fillId="0" borderId="13" xfId="0" applyNumberFormat="1" applyFont="1" applyBorder="1" applyAlignment="1">
      <alignment horizontal="center"/>
    </xf>
    <xf numFmtId="14" fontId="3" fillId="0" borderId="0" xfId="0" applyNumberFormat="1" applyFont="1" applyAlignment="1">
      <alignment horizontal="center"/>
    </xf>
    <xf numFmtId="0" fontId="3" fillId="0" borderId="14" xfId="0" applyFont="1" applyBorder="1" applyAlignment="1">
      <alignment horizontal="center"/>
    </xf>
    <xf numFmtId="0" fontId="3" fillId="0" borderId="0" xfId="0" applyFont="1" applyAlignment="1">
      <alignment horizontal="center"/>
    </xf>
    <xf numFmtId="0" fontId="0" fillId="6" borderId="4" xfId="0" applyFill="1" applyBorder="1" applyAlignment="1">
      <alignment horizontal="center"/>
    </xf>
    <xf numFmtId="0" fontId="0" fillId="6" borderId="11" xfId="0" applyFill="1" applyBorder="1" applyAlignment="1">
      <alignment horizontal="center"/>
    </xf>
    <xf numFmtId="0" fontId="1" fillId="6" borderId="6" xfId="0" applyFont="1" applyFill="1" applyBorder="1" applyAlignment="1">
      <alignment horizontal="center"/>
    </xf>
    <xf numFmtId="0" fontId="1" fillId="6" borderId="11" xfId="0" applyFont="1" applyFill="1" applyBorder="1" applyAlignment="1">
      <alignment horizontal="center"/>
    </xf>
    <xf numFmtId="0" fontId="10" fillId="0" borderId="0" xfId="0" applyFont="1" applyAlignment="1">
      <alignment horizontal="center"/>
    </xf>
    <xf numFmtId="14" fontId="3" fillId="0" borderId="13" xfId="0" applyNumberFormat="1" applyFont="1" applyBorder="1" applyAlignment="1">
      <alignment horizontal="center"/>
    </xf>
    <xf numFmtId="14" fontId="3" fillId="0" borderId="15" xfId="0" applyNumberFormat="1" applyFont="1" applyBorder="1" applyAlignment="1">
      <alignment horizontal="center"/>
    </xf>
    <xf numFmtId="4" fontId="4" fillId="0" borderId="15" xfId="0" applyNumberFormat="1" applyFont="1" applyBorder="1" applyAlignment="1">
      <alignment horizontal="center"/>
    </xf>
    <xf numFmtId="14" fontId="3" fillId="0" borderId="14" xfId="0" applyNumberFormat="1"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vertical="center" wrapText="1"/>
    </xf>
    <xf numFmtId="0" fontId="35" fillId="0" borderId="0" xfId="0" applyFont="1" applyAlignment="1">
      <alignment horizontal="center"/>
    </xf>
    <xf numFmtId="0" fontId="8" fillId="0" borderId="0" xfId="3" applyAlignment="1">
      <alignment horizontal="left" vertical="center"/>
    </xf>
    <xf numFmtId="0" fontId="1" fillId="0" borderId="1" xfId="0" applyFont="1" applyBorder="1" applyAlignment="1">
      <alignment horizontal="left" vertical="center"/>
    </xf>
    <xf numFmtId="0" fontId="1" fillId="0" borderId="21" xfId="0" applyFont="1" applyBorder="1" applyAlignment="1">
      <alignment horizontal="left" vertical="center"/>
    </xf>
    <xf numFmtId="0" fontId="1" fillId="0" borderId="0" xfId="0" applyFont="1" applyAlignment="1">
      <alignment horizontal="center" vertical="center"/>
    </xf>
    <xf numFmtId="0" fontId="8" fillId="0" borderId="0" xfId="3" applyAlignment="1">
      <alignment horizontal="left" vertical="center" wrapText="1"/>
    </xf>
    <xf numFmtId="0" fontId="1" fillId="6" borderId="4" xfId="0" applyFont="1" applyFill="1" applyBorder="1" applyAlignment="1">
      <alignment horizontal="center"/>
    </xf>
    <xf numFmtId="0" fontId="1" fillId="6" borderId="5" xfId="0" applyFont="1" applyFill="1" applyBorder="1" applyAlignment="1">
      <alignment horizontal="center"/>
    </xf>
    <xf numFmtId="0" fontId="1" fillId="6" borderId="23" xfId="0" applyFont="1" applyFill="1" applyBorder="1" applyAlignment="1">
      <alignment horizontal="center"/>
    </xf>
    <xf numFmtId="14" fontId="1" fillId="6" borderId="16" xfId="0" applyNumberFormat="1" applyFont="1" applyFill="1" applyBorder="1" applyAlignment="1">
      <alignment horizontal="center"/>
    </xf>
    <xf numFmtId="0" fontId="1" fillId="6" borderId="27" xfId="0" applyFont="1" applyFill="1" applyBorder="1" applyAlignment="1">
      <alignment horizontal="center"/>
    </xf>
    <xf numFmtId="0" fontId="1" fillId="6" borderId="5" xfId="0" applyFont="1" applyFill="1" applyBorder="1" applyAlignment="1">
      <alignment horizontal="center"/>
    </xf>
    <xf numFmtId="0" fontId="1" fillId="6" borderId="38" xfId="0" applyFont="1" applyFill="1" applyBorder="1" applyAlignment="1">
      <alignment horizontal="center"/>
    </xf>
  </cellXfs>
  <cellStyles count="6">
    <cellStyle name="Millares" xfId="2" builtinId="3"/>
    <cellStyle name="Moneda" xfId="5" builtinId="4"/>
    <cellStyle name="Normal" xfId="0" builtinId="0"/>
    <cellStyle name="Normal 2" xfId="1" xr:uid="{6657D99E-5C3A-4D0F-9145-C589D949066E}"/>
    <cellStyle name="Normal 3" xfId="4" xr:uid="{A0A0581D-2F1B-4DEA-976D-28B54D448350}"/>
    <cellStyle name="Normal 4" xfId="3" xr:uid="{95D03590-EB7F-4EAC-A8B2-7064176C16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4838700</xdr:colOff>
      <xdr:row>76</xdr:row>
      <xdr:rowOff>0</xdr:rowOff>
    </xdr:from>
    <xdr:to>
      <xdr:col>6</xdr:col>
      <xdr:colOff>200026</xdr:colOff>
      <xdr:row>82</xdr:row>
      <xdr:rowOff>20411</xdr:rowOff>
    </xdr:to>
    <xdr:pic>
      <xdr:nvPicPr>
        <xdr:cNvPr id="15" name="Imagen 14">
          <a:extLst>
            <a:ext uri="{FF2B5EF4-FFF2-40B4-BE49-F238E27FC236}">
              <a16:creationId xmlns:a16="http://schemas.microsoft.com/office/drawing/2014/main" id="{069B0A6C-6FDC-4CE5-BD6B-7509B89161E2}"/>
            </a:ext>
            <a:ext uri="{147F2762-F138-4A5C-976F-8EAC2B608ADB}">
              <a16:predDERef xmlns:a16="http://schemas.microsoft.com/office/drawing/2014/main" pred="{0071B5D9-4D91-4A15-A7AF-F07009D1910A}"/>
            </a:ext>
          </a:extLst>
        </xdr:cNvPr>
        <xdr:cNvPicPr>
          <a:picLocks noChangeAspect="1"/>
        </xdr:cNvPicPr>
      </xdr:nvPicPr>
      <xdr:blipFill>
        <a:blip xmlns:r="http://schemas.openxmlformats.org/officeDocument/2006/relationships" r:embed="rId1"/>
        <a:stretch>
          <a:fillRect/>
        </a:stretch>
      </xdr:blipFill>
      <xdr:spPr>
        <a:xfrm>
          <a:off x="15259050" y="581025"/>
          <a:ext cx="2085976" cy="1211036"/>
        </a:xfrm>
        <a:prstGeom prst="rect">
          <a:avLst/>
        </a:prstGeom>
      </xdr:spPr>
    </xdr:pic>
    <xdr:clientData/>
  </xdr:twoCellAnchor>
  <xdr:twoCellAnchor editAs="oneCell">
    <xdr:from>
      <xdr:col>4</xdr:col>
      <xdr:colOff>2914650</xdr:colOff>
      <xdr:row>314</xdr:row>
      <xdr:rowOff>85725</xdr:rowOff>
    </xdr:from>
    <xdr:to>
      <xdr:col>4</xdr:col>
      <xdr:colOff>4857750</xdr:colOff>
      <xdr:row>318</xdr:row>
      <xdr:rowOff>219075</xdr:rowOff>
    </xdr:to>
    <xdr:pic>
      <xdr:nvPicPr>
        <xdr:cNvPr id="25" name="Imagen 24">
          <a:extLst>
            <a:ext uri="{FF2B5EF4-FFF2-40B4-BE49-F238E27FC236}">
              <a16:creationId xmlns:a16="http://schemas.microsoft.com/office/drawing/2014/main" id="{591ABDEA-AAF4-47FA-A946-CA09FDF0D93F}"/>
            </a:ext>
          </a:extLst>
        </xdr:cNvPr>
        <xdr:cNvPicPr>
          <a:picLocks noChangeAspect="1"/>
        </xdr:cNvPicPr>
      </xdr:nvPicPr>
      <xdr:blipFill>
        <a:blip xmlns:r="http://schemas.openxmlformats.org/officeDocument/2006/relationships" r:embed="rId1"/>
        <a:stretch>
          <a:fillRect/>
        </a:stretch>
      </xdr:blipFill>
      <xdr:spPr>
        <a:xfrm>
          <a:off x="12925425" y="342204675"/>
          <a:ext cx="1943100" cy="1047750"/>
        </a:xfrm>
        <a:prstGeom prst="rect">
          <a:avLst/>
        </a:prstGeom>
      </xdr:spPr>
    </xdr:pic>
    <xdr:clientData/>
  </xdr:twoCellAnchor>
  <xdr:twoCellAnchor editAs="oneCell">
    <xdr:from>
      <xdr:col>1</xdr:col>
      <xdr:colOff>2181225</xdr:colOff>
      <xdr:row>315</xdr:row>
      <xdr:rowOff>28575</xdr:rowOff>
    </xdr:from>
    <xdr:to>
      <xdr:col>2</xdr:col>
      <xdr:colOff>1362075</xdr:colOff>
      <xdr:row>318</xdr:row>
      <xdr:rowOff>195543</xdr:rowOff>
    </xdr:to>
    <xdr:pic>
      <xdr:nvPicPr>
        <xdr:cNvPr id="26" name="Imagen 4">
          <a:extLst>
            <a:ext uri="{FF2B5EF4-FFF2-40B4-BE49-F238E27FC236}">
              <a16:creationId xmlns:a16="http://schemas.microsoft.com/office/drawing/2014/main" id="{403C10E0-51BC-4F9D-968D-28DB8367F0F3}"/>
            </a:ext>
            <a:ext uri="{147F2762-F138-4A5C-976F-8EAC2B608ADB}">
              <a16:predDERef xmlns:a16="http://schemas.microsoft.com/office/drawing/2014/main" pred="{16C49292-F944-408A-9EF5-5F7E8AA13F9B}"/>
            </a:ext>
          </a:extLst>
        </xdr:cNvPr>
        <xdr:cNvPicPr>
          <a:picLocks noChangeAspect="1"/>
        </xdr:cNvPicPr>
      </xdr:nvPicPr>
      <xdr:blipFill>
        <a:blip xmlns:r="http://schemas.openxmlformats.org/officeDocument/2006/relationships" r:embed="rId2"/>
        <a:stretch>
          <a:fillRect/>
        </a:stretch>
      </xdr:blipFill>
      <xdr:spPr>
        <a:xfrm>
          <a:off x="3400425" y="342338025"/>
          <a:ext cx="2009775" cy="890868"/>
        </a:xfrm>
        <a:prstGeom prst="rect">
          <a:avLst/>
        </a:prstGeom>
      </xdr:spPr>
    </xdr:pic>
    <xdr:clientData/>
  </xdr:twoCellAnchor>
  <xdr:oneCellAnchor>
    <xdr:from>
      <xdr:col>1</xdr:col>
      <xdr:colOff>1724025</xdr:colOff>
      <xdr:row>563</xdr:row>
      <xdr:rowOff>9525</xdr:rowOff>
    </xdr:from>
    <xdr:ext cx="2457450" cy="1540782"/>
    <xdr:pic>
      <xdr:nvPicPr>
        <xdr:cNvPr id="31" name="Imagen 30">
          <a:extLst>
            <a:ext uri="{FF2B5EF4-FFF2-40B4-BE49-F238E27FC236}">
              <a16:creationId xmlns:a16="http://schemas.microsoft.com/office/drawing/2014/main" id="{1DD80AB4-118E-4F61-9AEB-457A60DB5D0A}"/>
            </a:ext>
          </a:extLst>
        </xdr:cNvPr>
        <xdr:cNvPicPr>
          <a:picLocks noChangeAspect="1"/>
        </xdr:cNvPicPr>
      </xdr:nvPicPr>
      <xdr:blipFill>
        <a:blip xmlns:r="http://schemas.openxmlformats.org/officeDocument/2006/relationships" r:embed="rId1"/>
        <a:stretch>
          <a:fillRect/>
        </a:stretch>
      </xdr:blipFill>
      <xdr:spPr>
        <a:xfrm>
          <a:off x="2943225" y="408136725"/>
          <a:ext cx="2457450" cy="1540782"/>
        </a:xfrm>
        <a:prstGeom prst="rect">
          <a:avLst/>
        </a:prstGeom>
      </xdr:spPr>
    </xdr:pic>
    <xdr:clientData/>
  </xdr:oneCellAnchor>
  <xdr:twoCellAnchor editAs="oneCell">
    <xdr:from>
      <xdr:col>1</xdr:col>
      <xdr:colOff>1133475</xdr:colOff>
      <xdr:row>496</xdr:row>
      <xdr:rowOff>180975</xdr:rowOff>
    </xdr:from>
    <xdr:to>
      <xdr:col>2</xdr:col>
      <xdr:colOff>295275</xdr:colOff>
      <xdr:row>501</xdr:row>
      <xdr:rowOff>57150</xdr:rowOff>
    </xdr:to>
    <xdr:pic>
      <xdr:nvPicPr>
        <xdr:cNvPr id="35" name="Imagen 34">
          <a:extLst>
            <a:ext uri="{FF2B5EF4-FFF2-40B4-BE49-F238E27FC236}">
              <a16:creationId xmlns:a16="http://schemas.microsoft.com/office/drawing/2014/main" id="{BE6BA61B-3B7A-4570-B15D-FFCA7AFDE5DC}"/>
            </a:ext>
            <a:ext uri="{147F2762-F138-4A5C-976F-8EAC2B608ADB}">
              <a16:predDERef xmlns:a16="http://schemas.microsoft.com/office/drawing/2014/main" pred="{BB2E6C77-F9DE-44CB-B9B3-0C83997EB590}"/>
            </a:ext>
          </a:extLst>
        </xdr:cNvPr>
        <xdr:cNvPicPr>
          <a:picLocks noChangeAspect="1"/>
        </xdr:cNvPicPr>
      </xdr:nvPicPr>
      <xdr:blipFill>
        <a:blip xmlns:r="http://schemas.openxmlformats.org/officeDocument/2006/relationships" r:embed="rId2"/>
        <a:stretch>
          <a:fillRect/>
        </a:stretch>
      </xdr:blipFill>
      <xdr:spPr>
        <a:xfrm>
          <a:off x="2352675" y="392020425"/>
          <a:ext cx="1990725" cy="923925"/>
        </a:xfrm>
        <a:prstGeom prst="rect">
          <a:avLst/>
        </a:prstGeom>
      </xdr:spPr>
    </xdr:pic>
    <xdr:clientData/>
  </xdr:twoCellAnchor>
  <xdr:twoCellAnchor editAs="oneCell">
    <xdr:from>
      <xdr:col>4</xdr:col>
      <xdr:colOff>1666875</xdr:colOff>
      <xdr:row>496</xdr:row>
      <xdr:rowOff>85725</xdr:rowOff>
    </xdr:from>
    <xdr:to>
      <xdr:col>4</xdr:col>
      <xdr:colOff>3571874</xdr:colOff>
      <xdr:row>501</xdr:row>
      <xdr:rowOff>19050</xdr:rowOff>
    </xdr:to>
    <xdr:pic>
      <xdr:nvPicPr>
        <xdr:cNvPr id="36" name="Imagen 35">
          <a:extLst>
            <a:ext uri="{FF2B5EF4-FFF2-40B4-BE49-F238E27FC236}">
              <a16:creationId xmlns:a16="http://schemas.microsoft.com/office/drawing/2014/main" id="{13978B78-8075-4B75-83AA-B14431CE32BD}"/>
            </a:ext>
            <a:ext uri="{147F2762-F138-4A5C-976F-8EAC2B608ADB}">
              <a16:predDERef xmlns:a16="http://schemas.microsoft.com/office/drawing/2014/main" pred="{0071B5D9-4D91-4A15-A7AF-F07009D1910A}"/>
            </a:ext>
          </a:extLst>
        </xdr:cNvPr>
        <xdr:cNvPicPr>
          <a:picLocks noChangeAspect="1"/>
        </xdr:cNvPicPr>
      </xdr:nvPicPr>
      <xdr:blipFill>
        <a:blip xmlns:r="http://schemas.openxmlformats.org/officeDocument/2006/relationships" r:embed="rId1"/>
        <a:stretch>
          <a:fillRect/>
        </a:stretch>
      </xdr:blipFill>
      <xdr:spPr>
        <a:xfrm>
          <a:off x="11677650" y="391925175"/>
          <a:ext cx="1904999" cy="981075"/>
        </a:xfrm>
        <a:prstGeom prst="rect">
          <a:avLst/>
        </a:prstGeom>
      </xdr:spPr>
    </xdr:pic>
    <xdr:clientData/>
  </xdr:twoCellAnchor>
  <xdr:twoCellAnchor editAs="oneCell">
    <xdr:from>
      <xdr:col>0</xdr:col>
      <xdr:colOff>1095375</xdr:colOff>
      <xdr:row>1</xdr:row>
      <xdr:rowOff>171450</xdr:rowOff>
    </xdr:from>
    <xdr:to>
      <xdr:col>1</xdr:col>
      <xdr:colOff>1560364</xdr:colOff>
      <xdr:row>7</xdr:row>
      <xdr:rowOff>161257</xdr:rowOff>
    </xdr:to>
    <xdr:pic>
      <xdr:nvPicPr>
        <xdr:cNvPr id="4" name="Imagen 3">
          <a:extLst>
            <a:ext uri="{FF2B5EF4-FFF2-40B4-BE49-F238E27FC236}">
              <a16:creationId xmlns:a16="http://schemas.microsoft.com/office/drawing/2014/main" id="{63FCBC06-AD24-47FF-815A-5E59F6CC1422}"/>
            </a:ext>
          </a:extLst>
        </xdr:cNvPr>
        <xdr:cNvPicPr>
          <a:picLocks noChangeAspect="1"/>
        </xdr:cNvPicPr>
      </xdr:nvPicPr>
      <xdr:blipFill>
        <a:blip xmlns:r="http://schemas.openxmlformats.org/officeDocument/2006/relationships" r:embed="rId3"/>
        <a:stretch>
          <a:fillRect/>
        </a:stretch>
      </xdr:blipFill>
      <xdr:spPr>
        <a:xfrm>
          <a:off x="1095375" y="361950"/>
          <a:ext cx="1950889" cy="1132807"/>
        </a:xfrm>
        <a:prstGeom prst="rect">
          <a:avLst/>
        </a:prstGeom>
      </xdr:spPr>
    </xdr:pic>
    <xdr:clientData/>
  </xdr:twoCellAnchor>
  <xdr:twoCellAnchor editAs="oneCell">
    <xdr:from>
      <xdr:col>5</xdr:col>
      <xdr:colOff>314325</xdr:colOff>
      <xdr:row>2</xdr:row>
      <xdr:rowOff>95250</xdr:rowOff>
    </xdr:from>
    <xdr:to>
      <xdr:col>6</xdr:col>
      <xdr:colOff>551488</xdr:colOff>
      <xdr:row>9</xdr:row>
      <xdr:rowOff>4295</xdr:rowOff>
    </xdr:to>
    <xdr:pic>
      <xdr:nvPicPr>
        <xdr:cNvPr id="5" name="Imagen 4">
          <a:extLst>
            <a:ext uri="{FF2B5EF4-FFF2-40B4-BE49-F238E27FC236}">
              <a16:creationId xmlns:a16="http://schemas.microsoft.com/office/drawing/2014/main" id="{FBF90ED3-4332-47A7-9408-B9B75FC1B8FE}"/>
            </a:ext>
          </a:extLst>
        </xdr:cNvPr>
        <xdr:cNvPicPr>
          <a:picLocks noChangeAspect="1"/>
        </xdr:cNvPicPr>
      </xdr:nvPicPr>
      <xdr:blipFill>
        <a:blip xmlns:r="http://schemas.openxmlformats.org/officeDocument/2006/relationships" r:embed="rId4"/>
        <a:stretch>
          <a:fillRect/>
        </a:stretch>
      </xdr:blipFill>
      <xdr:spPr>
        <a:xfrm>
          <a:off x="15963900" y="476250"/>
          <a:ext cx="2085013" cy="1242545"/>
        </a:xfrm>
        <a:prstGeom prst="rect">
          <a:avLst/>
        </a:prstGeom>
      </xdr:spPr>
    </xdr:pic>
    <xdr:clientData/>
  </xdr:twoCellAnchor>
  <xdr:twoCellAnchor editAs="oneCell">
    <xdr:from>
      <xdr:col>0</xdr:col>
      <xdr:colOff>1038225</xdr:colOff>
      <xdr:row>77</xdr:row>
      <xdr:rowOff>114300</xdr:rowOff>
    </xdr:from>
    <xdr:to>
      <xdr:col>1</xdr:col>
      <xdr:colOff>1619048</xdr:colOff>
      <xdr:row>83</xdr:row>
      <xdr:rowOff>79</xdr:rowOff>
    </xdr:to>
    <xdr:pic>
      <xdr:nvPicPr>
        <xdr:cNvPr id="6" name="Imagen 5">
          <a:extLst>
            <a:ext uri="{FF2B5EF4-FFF2-40B4-BE49-F238E27FC236}">
              <a16:creationId xmlns:a16="http://schemas.microsoft.com/office/drawing/2014/main" id="{7ABE21E8-F8DF-45F4-92F2-4F24F0C0FE08}"/>
            </a:ext>
          </a:extLst>
        </xdr:cNvPr>
        <xdr:cNvPicPr>
          <a:picLocks noChangeAspect="1"/>
        </xdr:cNvPicPr>
      </xdr:nvPicPr>
      <xdr:blipFill>
        <a:blip xmlns:r="http://schemas.openxmlformats.org/officeDocument/2006/relationships" r:embed="rId5"/>
        <a:stretch>
          <a:fillRect/>
        </a:stretch>
      </xdr:blipFill>
      <xdr:spPr>
        <a:xfrm>
          <a:off x="1038225" y="135483600"/>
          <a:ext cx="2066723" cy="1028779"/>
        </a:xfrm>
        <a:prstGeom prst="rect">
          <a:avLst/>
        </a:prstGeom>
      </xdr:spPr>
    </xdr:pic>
    <xdr:clientData/>
  </xdr:twoCellAnchor>
  <xdr:twoCellAnchor editAs="oneCell">
    <xdr:from>
      <xdr:col>2</xdr:col>
      <xdr:colOff>587375</xdr:colOff>
      <xdr:row>206</xdr:row>
      <xdr:rowOff>123825</xdr:rowOff>
    </xdr:from>
    <xdr:to>
      <xdr:col>2</xdr:col>
      <xdr:colOff>2593490</xdr:colOff>
      <xdr:row>213</xdr:row>
      <xdr:rowOff>127374</xdr:rowOff>
    </xdr:to>
    <xdr:pic>
      <xdr:nvPicPr>
        <xdr:cNvPr id="8" name="Imagen 7">
          <a:extLst>
            <a:ext uri="{FF2B5EF4-FFF2-40B4-BE49-F238E27FC236}">
              <a16:creationId xmlns:a16="http://schemas.microsoft.com/office/drawing/2014/main" id="{9D86B65E-97DD-4C87-A7B1-3C0437575081}"/>
            </a:ext>
          </a:extLst>
        </xdr:cNvPr>
        <xdr:cNvPicPr>
          <a:picLocks noChangeAspect="1"/>
        </xdr:cNvPicPr>
      </xdr:nvPicPr>
      <xdr:blipFill>
        <a:blip xmlns:r="http://schemas.openxmlformats.org/officeDocument/2006/relationships" r:embed="rId1"/>
        <a:stretch>
          <a:fillRect/>
        </a:stretch>
      </xdr:blipFill>
      <xdr:spPr>
        <a:xfrm>
          <a:off x="6559550" y="297761025"/>
          <a:ext cx="2006115" cy="1489449"/>
        </a:xfrm>
        <a:prstGeom prst="rect">
          <a:avLst/>
        </a:prstGeom>
      </xdr:spPr>
    </xdr:pic>
    <xdr:clientData/>
  </xdr:twoCellAnchor>
  <xdr:twoCellAnchor editAs="oneCell">
    <xdr:from>
      <xdr:col>0</xdr:col>
      <xdr:colOff>1</xdr:colOff>
      <xdr:row>207</xdr:row>
      <xdr:rowOff>133350</xdr:rowOff>
    </xdr:from>
    <xdr:to>
      <xdr:col>1</xdr:col>
      <xdr:colOff>438081</xdr:colOff>
      <xdr:row>213</xdr:row>
      <xdr:rowOff>19050</xdr:rowOff>
    </xdr:to>
    <xdr:pic>
      <xdr:nvPicPr>
        <xdr:cNvPr id="9" name="Imagen 8">
          <a:extLst>
            <a:ext uri="{FF2B5EF4-FFF2-40B4-BE49-F238E27FC236}">
              <a16:creationId xmlns:a16="http://schemas.microsoft.com/office/drawing/2014/main" id="{D801DCC6-504F-4E04-B6BB-DDBBEAAE7CFB}"/>
            </a:ext>
            <a:ext uri="{147F2762-F138-4A5C-976F-8EAC2B608ADB}">
              <a16:predDERef xmlns:a16="http://schemas.microsoft.com/office/drawing/2014/main" pred="{61514675-B158-4576-BE9F-7FACC639E873}"/>
            </a:ext>
          </a:extLst>
        </xdr:cNvPr>
        <xdr:cNvPicPr>
          <a:picLocks noChangeAspect="1"/>
        </xdr:cNvPicPr>
      </xdr:nvPicPr>
      <xdr:blipFill>
        <a:blip xmlns:r="http://schemas.openxmlformats.org/officeDocument/2006/relationships" r:embed="rId2"/>
        <a:stretch>
          <a:fillRect/>
        </a:stretch>
      </xdr:blipFill>
      <xdr:spPr>
        <a:xfrm>
          <a:off x="1" y="297961050"/>
          <a:ext cx="1923980" cy="1181100"/>
        </a:xfrm>
        <a:prstGeom prst="rect">
          <a:avLst/>
        </a:prstGeom>
      </xdr:spPr>
    </xdr:pic>
    <xdr:clientData/>
  </xdr:twoCellAnchor>
  <xdr:twoCellAnchor editAs="oneCell">
    <xdr:from>
      <xdr:col>0</xdr:col>
      <xdr:colOff>390525</xdr:colOff>
      <xdr:row>378</xdr:row>
      <xdr:rowOff>6212</xdr:rowOff>
    </xdr:from>
    <xdr:to>
      <xdr:col>1</xdr:col>
      <xdr:colOff>846068</xdr:colOff>
      <xdr:row>382</xdr:row>
      <xdr:rowOff>38100</xdr:rowOff>
    </xdr:to>
    <xdr:pic>
      <xdr:nvPicPr>
        <xdr:cNvPr id="10" name="Imagen 9">
          <a:extLst>
            <a:ext uri="{FF2B5EF4-FFF2-40B4-BE49-F238E27FC236}">
              <a16:creationId xmlns:a16="http://schemas.microsoft.com/office/drawing/2014/main" id="{88C65C57-09E4-4159-A597-7E351376B711}"/>
            </a:ext>
            <a:ext uri="{147F2762-F138-4A5C-976F-8EAC2B608ADB}">
              <a16:predDERef xmlns:a16="http://schemas.microsoft.com/office/drawing/2014/main" pred="{BB2E6C77-F9DE-44CB-B9B3-0C83997EB590}"/>
            </a:ext>
          </a:extLst>
        </xdr:cNvPr>
        <xdr:cNvPicPr>
          <a:picLocks noChangeAspect="1"/>
        </xdr:cNvPicPr>
      </xdr:nvPicPr>
      <xdr:blipFill>
        <a:blip xmlns:r="http://schemas.openxmlformats.org/officeDocument/2006/relationships" r:embed="rId2"/>
        <a:stretch>
          <a:fillRect/>
        </a:stretch>
      </xdr:blipFill>
      <xdr:spPr>
        <a:xfrm>
          <a:off x="390525" y="338762837"/>
          <a:ext cx="1941443" cy="793888"/>
        </a:xfrm>
        <a:prstGeom prst="rect">
          <a:avLst/>
        </a:prstGeom>
      </xdr:spPr>
    </xdr:pic>
    <xdr:clientData/>
  </xdr:twoCellAnchor>
  <xdr:twoCellAnchor editAs="oneCell">
    <xdr:from>
      <xdr:col>4</xdr:col>
      <xdr:colOff>1380297</xdr:colOff>
      <xdr:row>377</xdr:row>
      <xdr:rowOff>476250</xdr:rowOff>
    </xdr:from>
    <xdr:to>
      <xdr:col>4</xdr:col>
      <xdr:colOff>3385102</xdr:colOff>
      <xdr:row>382</xdr:row>
      <xdr:rowOff>66675</xdr:rowOff>
    </xdr:to>
    <xdr:pic>
      <xdr:nvPicPr>
        <xdr:cNvPr id="11" name="Imagen 10">
          <a:extLst>
            <a:ext uri="{FF2B5EF4-FFF2-40B4-BE49-F238E27FC236}">
              <a16:creationId xmlns:a16="http://schemas.microsoft.com/office/drawing/2014/main" id="{F03ACA06-B250-481B-8960-96F711DA96A4}"/>
            </a:ext>
            <a:ext uri="{147F2762-F138-4A5C-976F-8EAC2B608ADB}">
              <a16:predDERef xmlns:a16="http://schemas.microsoft.com/office/drawing/2014/main" pred="{FB7B8352-797D-4A72-BFEF-8884EAAEF02F}"/>
            </a:ext>
          </a:extLst>
        </xdr:cNvPr>
        <xdr:cNvPicPr>
          <a:picLocks noChangeAspect="1"/>
        </xdr:cNvPicPr>
      </xdr:nvPicPr>
      <xdr:blipFill>
        <a:blip xmlns:r="http://schemas.openxmlformats.org/officeDocument/2006/relationships" r:embed="rId1"/>
        <a:stretch>
          <a:fillRect/>
        </a:stretch>
      </xdr:blipFill>
      <xdr:spPr>
        <a:xfrm>
          <a:off x="12410247" y="338747100"/>
          <a:ext cx="2004805" cy="838200"/>
        </a:xfrm>
        <a:prstGeom prst="rect">
          <a:avLst/>
        </a:prstGeom>
      </xdr:spPr>
    </xdr:pic>
    <xdr:clientData/>
  </xdr:twoCellAnchor>
  <xdr:twoCellAnchor editAs="oneCell">
    <xdr:from>
      <xdr:col>1</xdr:col>
      <xdr:colOff>742950</xdr:colOff>
      <xdr:row>124</xdr:row>
      <xdr:rowOff>114300</xdr:rowOff>
    </xdr:from>
    <xdr:to>
      <xdr:col>1</xdr:col>
      <xdr:colOff>2351069</xdr:colOff>
      <xdr:row>128</xdr:row>
      <xdr:rowOff>104774</xdr:rowOff>
    </xdr:to>
    <xdr:pic>
      <xdr:nvPicPr>
        <xdr:cNvPr id="2" name="Imagen 1">
          <a:extLst>
            <a:ext uri="{FF2B5EF4-FFF2-40B4-BE49-F238E27FC236}">
              <a16:creationId xmlns:a16="http://schemas.microsoft.com/office/drawing/2014/main" id="{E38E4B72-B88D-4EC2-ACEC-07417DB6C373}"/>
            </a:ext>
            <a:ext uri="{147F2762-F138-4A5C-976F-8EAC2B608ADB}">
              <a16:predDERef xmlns:a16="http://schemas.microsoft.com/office/drawing/2014/main" pred="{790962A8-D7EF-453A-A3DB-6DA5455B588F}"/>
            </a:ext>
          </a:extLst>
        </xdr:cNvPr>
        <xdr:cNvPicPr>
          <a:picLocks noChangeAspect="1"/>
        </xdr:cNvPicPr>
      </xdr:nvPicPr>
      <xdr:blipFill>
        <a:blip xmlns:r="http://schemas.openxmlformats.org/officeDocument/2006/relationships" r:embed="rId6"/>
        <a:stretch>
          <a:fillRect/>
        </a:stretch>
      </xdr:blipFill>
      <xdr:spPr>
        <a:xfrm>
          <a:off x="2228850" y="178974750"/>
          <a:ext cx="1608119" cy="847724"/>
        </a:xfrm>
        <a:prstGeom prst="rect">
          <a:avLst/>
        </a:prstGeom>
      </xdr:spPr>
    </xdr:pic>
    <xdr:clientData/>
  </xdr:twoCellAnchor>
  <xdr:twoCellAnchor editAs="oneCell">
    <xdr:from>
      <xdr:col>5</xdr:col>
      <xdr:colOff>1285875</xdr:colOff>
      <xdr:row>124</xdr:row>
      <xdr:rowOff>95250</xdr:rowOff>
    </xdr:from>
    <xdr:to>
      <xdr:col>6</xdr:col>
      <xdr:colOff>1021132</xdr:colOff>
      <xdr:row>128</xdr:row>
      <xdr:rowOff>83529</xdr:rowOff>
    </xdr:to>
    <xdr:pic>
      <xdr:nvPicPr>
        <xdr:cNvPr id="3" name="Imagen 2">
          <a:extLst>
            <a:ext uri="{FF2B5EF4-FFF2-40B4-BE49-F238E27FC236}">
              <a16:creationId xmlns:a16="http://schemas.microsoft.com/office/drawing/2014/main" id="{C9C0E2CC-14EE-41D2-8AEE-C8F9B452FED5}"/>
            </a:ext>
            <a:ext uri="{147F2762-F138-4A5C-976F-8EAC2B608ADB}">
              <a16:predDERef xmlns:a16="http://schemas.microsoft.com/office/drawing/2014/main" pred="{392AF94B-DFDB-40A4-944B-293519B43908}"/>
            </a:ext>
          </a:extLst>
        </xdr:cNvPr>
        <xdr:cNvPicPr>
          <a:picLocks noChangeAspect="1"/>
        </xdr:cNvPicPr>
      </xdr:nvPicPr>
      <xdr:blipFill>
        <a:blip xmlns:r="http://schemas.openxmlformats.org/officeDocument/2006/relationships" r:embed="rId7"/>
        <a:stretch>
          <a:fillRect/>
        </a:stretch>
      </xdr:blipFill>
      <xdr:spPr>
        <a:xfrm>
          <a:off x="14954250" y="178955700"/>
          <a:ext cx="1583107" cy="845529"/>
        </a:xfrm>
        <a:prstGeom prst="rect">
          <a:avLst/>
        </a:prstGeom>
      </xdr:spPr>
    </xdr:pic>
    <xdr:clientData/>
  </xdr:twoCellAnchor>
  <xdr:twoCellAnchor editAs="oneCell">
    <xdr:from>
      <xdr:col>1</xdr:col>
      <xdr:colOff>236054</xdr:colOff>
      <xdr:row>425</xdr:row>
      <xdr:rowOff>14494</xdr:rowOff>
    </xdr:from>
    <xdr:to>
      <xdr:col>1</xdr:col>
      <xdr:colOff>2226779</xdr:colOff>
      <xdr:row>430</xdr:row>
      <xdr:rowOff>81169</xdr:rowOff>
    </xdr:to>
    <xdr:pic>
      <xdr:nvPicPr>
        <xdr:cNvPr id="7" name="Imagen 6">
          <a:extLst>
            <a:ext uri="{FF2B5EF4-FFF2-40B4-BE49-F238E27FC236}">
              <a16:creationId xmlns:a16="http://schemas.microsoft.com/office/drawing/2014/main" id="{DD55F1E9-5DE6-40E6-933F-E6C15A691376}"/>
            </a:ext>
            <a:ext uri="{147F2762-F138-4A5C-976F-8EAC2B608ADB}">
              <a16:predDERef xmlns:a16="http://schemas.microsoft.com/office/drawing/2014/main" pred="{BB2E6C77-F9DE-44CB-B9B3-0C83997EB590}"/>
            </a:ext>
          </a:extLst>
        </xdr:cNvPr>
        <xdr:cNvPicPr>
          <a:picLocks noChangeAspect="1"/>
        </xdr:cNvPicPr>
      </xdr:nvPicPr>
      <xdr:blipFill>
        <a:blip xmlns:r="http://schemas.openxmlformats.org/officeDocument/2006/relationships" r:embed="rId2"/>
        <a:stretch>
          <a:fillRect/>
        </a:stretch>
      </xdr:blipFill>
      <xdr:spPr>
        <a:xfrm>
          <a:off x="1102829" y="204994"/>
          <a:ext cx="1990725" cy="923925"/>
        </a:xfrm>
        <a:prstGeom prst="rect">
          <a:avLst/>
        </a:prstGeom>
      </xdr:spPr>
    </xdr:pic>
    <xdr:clientData/>
  </xdr:twoCellAnchor>
  <xdr:twoCellAnchor editAs="oneCell">
    <xdr:from>
      <xdr:col>5</xdr:col>
      <xdr:colOff>149087</xdr:colOff>
      <xdr:row>425</xdr:row>
      <xdr:rowOff>82825</xdr:rowOff>
    </xdr:from>
    <xdr:to>
      <xdr:col>6</xdr:col>
      <xdr:colOff>206236</xdr:colOff>
      <xdr:row>431</xdr:row>
      <xdr:rowOff>35200</xdr:rowOff>
    </xdr:to>
    <xdr:pic>
      <xdr:nvPicPr>
        <xdr:cNvPr id="12" name="Imagen 11">
          <a:extLst>
            <a:ext uri="{FF2B5EF4-FFF2-40B4-BE49-F238E27FC236}">
              <a16:creationId xmlns:a16="http://schemas.microsoft.com/office/drawing/2014/main" id="{D08C946E-71F3-4327-8844-0AC327294561}"/>
            </a:ext>
            <a:ext uri="{147F2762-F138-4A5C-976F-8EAC2B608ADB}">
              <a16:predDERef xmlns:a16="http://schemas.microsoft.com/office/drawing/2014/main" pred="{0071B5D9-4D91-4A15-A7AF-F07009D1910A}"/>
            </a:ext>
          </a:extLst>
        </xdr:cNvPr>
        <xdr:cNvPicPr>
          <a:picLocks noChangeAspect="1"/>
        </xdr:cNvPicPr>
      </xdr:nvPicPr>
      <xdr:blipFill>
        <a:blip xmlns:r="http://schemas.openxmlformats.org/officeDocument/2006/relationships" r:embed="rId1"/>
        <a:stretch>
          <a:fillRect/>
        </a:stretch>
      </xdr:blipFill>
      <xdr:spPr>
        <a:xfrm>
          <a:off x="7616687" y="273325"/>
          <a:ext cx="1904999" cy="981075"/>
        </a:xfrm>
        <a:prstGeom prst="rect">
          <a:avLst/>
        </a:prstGeom>
      </xdr:spPr>
    </xdr:pic>
    <xdr:clientData/>
  </xdr:twoCellAnchor>
  <xdr:twoCellAnchor editAs="oneCell">
    <xdr:from>
      <xdr:col>2</xdr:col>
      <xdr:colOff>3150704</xdr:colOff>
      <xdr:row>454</xdr:row>
      <xdr:rowOff>114301</xdr:rowOff>
    </xdr:from>
    <xdr:to>
      <xdr:col>3</xdr:col>
      <xdr:colOff>1455254</xdr:colOff>
      <xdr:row>458</xdr:row>
      <xdr:rowOff>171451</xdr:rowOff>
    </xdr:to>
    <xdr:pic>
      <xdr:nvPicPr>
        <xdr:cNvPr id="13" name="Imagen 12">
          <a:extLst>
            <a:ext uri="{FF2B5EF4-FFF2-40B4-BE49-F238E27FC236}">
              <a16:creationId xmlns:a16="http://schemas.microsoft.com/office/drawing/2014/main" id="{62141AF6-E0AE-4D59-8876-AAC0A2BA856E}"/>
            </a:ext>
            <a:ext uri="{147F2762-F138-4A5C-976F-8EAC2B608ADB}">
              <a16:predDERef xmlns:a16="http://schemas.microsoft.com/office/drawing/2014/main" pred="{BB2E6C77-F9DE-44CB-B9B3-0C83997EB590}"/>
            </a:ext>
          </a:extLst>
        </xdr:cNvPr>
        <xdr:cNvPicPr>
          <a:picLocks noChangeAspect="1"/>
        </xdr:cNvPicPr>
      </xdr:nvPicPr>
      <xdr:blipFill>
        <a:blip xmlns:r="http://schemas.openxmlformats.org/officeDocument/2006/relationships" r:embed="rId2"/>
        <a:stretch>
          <a:fillRect/>
        </a:stretch>
      </xdr:blipFill>
      <xdr:spPr>
        <a:xfrm>
          <a:off x="5551004" y="495301"/>
          <a:ext cx="1990725" cy="819150"/>
        </a:xfrm>
        <a:prstGeom prst="rect">
          <a:avLst/>
        </a:prstGeom>
      </xdr:spPr>
    </xdr:pic>
    <xdr:clientData/>
  </xdr:twoCellAnchor>
  <xdr:twoCellAnchor editAs="oneCell">
    <xdr:from>
      <xdr:col>0</xdr:col>
      <xdr:colOff>102290</xdr:colOff>
      <xdr:row>453</xdr:row>
      <xdr:rowOff>161925</xdr:rowOff>
    </xdr:from>
    <xdr:to>
      <xdr:col>1</xdr:col>
      <xdr:colOff>521389</xdr:colOff>
      <xdr:row>459</xdr:row>
      <xdr:rowOff>0</xdr:rowOff>
    </xdr:to>
    <xdr:pic>
      <xdr:nvPicPr>
        <xdr:cNvPr id="14" name="Imagen 13">
          <a:extLst>
            <a:ext uri="{FF2B5EF4-FFF2-40B4-BE49-F238E27FC236}">
              <a16:creationId xmlns:a16="http://schemas.microsoft.com/office/drawing/2014/main" id="{EB90A54F-1254-4069-9E3F-075984D8505D}"/>
            </a:ext>
            <a:ext uri="{147F2762-F138-4A5C-976F-8EAC2B608ADB}">
              <a16:predDERef xmlns:a16="http://schemas.microsoft.com/office/drawing/2014/main" pred="{EBB4595F-FA54-4321-9D4A-37398121E835}"/>
            </a:ext>
          </a:extLst>
        </xdr:cNvPr>
        <xdr:cNvPicPr>
          <a:picLocks noChangeAspect="1"/>
        </xdr:cNvPicPr>
      </xdr:nvPicPr>
      <xdr:blipFill>
        <a:blip xmlns:r="http://schemas.openxmlformats.org/officeDocument/2006/relationships" r:embed="rId1"/>
        <a:stretch>
          <a:fillRect/>
        </a:stretch>
      </xdr:blipFill>
      <xdr:spPr>
        <a:xfrm>
          <a:off x="102290" y="352425"/>
          <a:ext cx="1904999" cy="98107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D36C0-2605-4E15-818C-CC9B13198EB8}">
  <sheetPr>
    <pageSetUpPr fitToPage="1"/>
  </sheetPr>
  <dimension ref="A1:K596"/>
  <sheetViews>
    <sheetView tabSelected="1" workbookViewId="0">
      <selection activeCell="A8" sqref="A8:H8"/>
    </sheetView>
  </sheetViews>
  <sheetFormatPr baseColWidth="10" defaultRowHeight="15" x14ac:dyDescent="0.25"/>
  <cols>
    <col min="1" max="1" width="22.28515625" customWidth="1"/>
    <col min="2" max="2" width="42.42578125" customWidth="1"/>
    <col min="3" max="3" width="55.28515625" customWidth="1"/>
    <col min="4" max="4" width="38" customWidth="1"/>
    <col min="5" max="5" width="73.140625" customWidth="1"/>
    <col min="6" max="6" width="27.7109375" customWidth="1"/>
    <col min="7" max="7" width="25.140625" customWidth="1"/>
    <col min="8" max="8" width="13" customWidth="1"/>
  </cols>
  <sheetData>
    <row r="1" spans="1:8" x14ac:dyDescent="0.25">
      <c r="A1" s="56"/>
      <c r="B1" s="57"/>
      <c r="C1" s="58"/>
      <c r="D1" s="56"/>
      <c r="E1" s="58"/>
      <c r="F1" s="56"/>
      <c r="G1" s="58"/>
      <c r="H1" s="59"/>
    </row>
    <row r="2" spans="1:8" x14ac:dyDescent="0.25">
      <c r="A2" s="56"/>
      <c r="B2" s="57"/>
      <c r="C2" s="58"/>
      <c r="D2" s="56"/>
      <c r="E2" s="58"/>
      <c r="F2" s="56"/>
      <c r="G2" s="58"/>
      <c r="H2" s="59"/>
    </row>
    <row r="3" spans="1:8" x14ac:dyDescent="0.25">
      <c r="C3" s="12"/>
      <c r="E3" s="12"/>
      <c r="F3" s="12"/>
      <c r="G3" s="44"/>
      <c r="H3" s="38"/>
    </row>
    <row r="4" spans="1:8" x14ac:dyDescent="0.25">
      <c r="C4" s="12"/>
      <c r="E4" s="12"/>
      <c r="F4" s="12"/>
      <c r="G4" s="44"/>
      <c r="H4" s="38"/>
    </row>
    <row r="5" spans="1:8" x14ac:dyDescent="0.25">
      <c r="A5" s="260" t="s">
        <v>17</v>
      </c>
      <c r="B5" s="260"/>
      <c r="C5" s="260"/>
      <c r="D5" s="260"/>
      <c r="E5" s="260"/>
      <c r="F5" s="260"/>
      <c r="G5" s="260"/>
      <c r="H5" s="260"/>
    </row>
    <row r="6" spans="1:8" x14ac:dyDescent="0.25">
      <c r="A6" s="260" t="s">
        <v>2</v>
      </c>
      <c r="B6" s="260"/>
      <c r="C6" s="260"/>
      <c r="D6" s="260"/>
      <c r="E6" s="260"/>
      <c r="F6" s="260"/>
      <c r="G6" s="260"/>
      <c r="H6" s="260"/>
    </row>
    <row r="7" spans="1:8" x14ac:dyDescent="0.25">
      <c r="A7" s="260" t="s">
        <v>14</v>
      </c>
      <c r="B7" s="260"/>
      <c r="C7" s="260"/>
      <c r="D7" s="260"/>
      <c r="E7" s="260"/>
      <c r="F7" s="260"/>
      <c r="G7" s="260"/>
      <c r="H7" s="260"/>
    </row>
    <row r="8" spans="1:8" x14ac:dyDescent="0.25">
      <c r="A8" s="260" t="s">
        <v>246</v>
      </c>
      <c r="B8" s="260"/>
      <c r="C8" s="260"/>
      <c r="D8" s="260"/>
      <c r="E8" s="260"/>
      <c r="F8" s="260"/>
      <c r="G8" s="260"/>
      <c r="H8" s="260"/>
    </row>
    <row r="9" spans="1:8" x14ac:dyDescent="0.25">
      <c r="A9" s="260" t="s">
        <v>15</v>
      </c>
      <c r="B9" s="260"/>
      <c r="C9" s="260"/>
      <c r="D9" s="260"/>
      <c r="E9" s="260"/>
      <c r="F9" s="260"/>
      <c r="G9" s="260"/>
      <c r="H9" s="260"/>
    </row>
    <row r="10" spans="1:8" x14ac:dyDescent="0.25">
      <c r="A10" s="79"/>
      <c r="B10" s="73"/>
      <c r="C10" s="72"/>
      <c r="D10" s="74"/>
      <c r="E10" s="72"/>
      <c r="F10" s="80"/>
      <c r="G10" s="81"/>
      <c r="H10" s="82"/>
    </row>
    <row r="11" spans="1:8" x14ac:dyDescent="0.25">
      <c r="A11" s="111" t="s">
        <v>156</v>
      </c>
      <c r="B11" s="111" t="s">
        <v>148</v>
      </c>
      <c r="C11" s="111" t="s">
        <v>4</v>
      </c>
      <c r="D11" s="112" t="s">
        <v>0</v>
      </c>
      <c r="E11" s="112" t="s">
        <v>149</v>
      </c>
      <c r="F11" s="112" t="s">
        <v>157</v>
      </c>
      <c r="G11" s="112" t="s">
        <v>13</v>
      </c>
      <c r="H11" s="113" t="s">
        <v>3</v>
      </c>
    </row>
    <row r="12" spans="1:8" ht="45" x14ac:dyDescent="0.25">
      <c r="A12" s="114" t="s">
        <v>247</v>
      </c>
      <c r="B12" s="114" t="s">
        <v>248</v>
      </c>
      <c r="C12" s="114" t="s">
        <v>249</v>
      </c>
      <c r="D12" s="115" t="s">
        <v>250</v>
      </c>
      <c r="E12" s="115" t="s">
        <v>251</v>
      </c>
      <c r="F12" s="116" t="s">
        <v>252</v>
      </c>
      <c r="G12" s="115" t="s">
        <v>253</v>
      </c>
      <c r="H12" s="117">
        <v>102600</v>
      </c>
    </row>
    <row r="13" spans="1:8" ht="60" x14ac:dyDescent="0.25">
      <c r="A13" s="114" t="s">
        <v>254</v>
      </c>
      <c r="B13" s="114" t="s">
        <v>255</v>
      </c>
      <c r="C13" s="114" t="s">
        <v>218</v>
      </c>
      <c r="D13" s="115" t="s">
        <v>219</v>
      </c>
      <c r="E13" s="115" t="s">
        <v>256</v>
      </c>
      <c r="F13" s="116" t="s">
        <v>6</v>
      </c>
      <c r="G13" s="115" t="s">
        <v>186</v>
      </c>
      <c r="H13" s="117">
        <v>51209.01</v>
      </c>
    </row>
    <row r="14" spans="1:8" ht="45" x14ac:dyDescent="0.25">
      <c r="A14" s="114" t="s">
        <v>254</v>
      </c>
      <c r="B14" s="114" t="s">
        <v>257</v>
      </c>
      <c r="C14" s="114" t="s">
        <v>258</v>
      </c>
      <c r="D14" s="115" t="s">
        <v>259</v>
      </c>
      <c r="E14" s="115" t="s">
        <v>225</v>
      </c>
      <c r="F14" s="116" t="s">
        <v>260</v>
      </c>
      <c r="G14" s="115" t="s">
        <v>261</v>
      </c>
      <c r="H14" s="117">
        <v>23600</v>
      </c>
    </row>
    <row r="15" spans="1:8" x14ac:dyDescent="0.25">
      <c r="A15" s="114" t="s">
        <v>262</v>
      </c>
      <c r="B15" s="114" t="s">
        <v>263</v>
      </c>
      <c r="C15" s="114" t="s">
        <v>140</v>
      </c>
      <c r="D15" s="115" t="s">
        <v>2</v>
      </c>
      <c r="E15" s="115" t="s">
        <v>264</v>
      </c>
      <c r="F15" s="116" t="s">
        <v>12</v>
      </c>
      <c r="G15" s="115" t="s">
        <v>199</v>
      </c>
      <c r="H15" s="117">
        <v>45000</v>
      </c>
    </row>
    <row r="16" spans="1:8" ht="30" x14ac:dyDescent="0.25">
      <c r="A16" s="114" t="s">
        <v>262</v>
      </c>
      <c r="B16" s="114" t="s">
        <v>263</v>
      </c>
      <c r="C16" s="114" t="s">
        <v>140</v>
      </c>
      <c r="D16" s="115" t="s">
        <v>2</v>
      </c>
      <c r="E16" s="115" t="s">
        <v>264</v>
      </c>
      <c r="F16" s="116" t="s">
        <v>9</v>
      </c>
      <c r="G16" s="115" t="s">
        <v>200</v>
      </c>
      <c r="H16" s="117">
        <v>3190.5</v>
      </c>
    </row>
    <row r="17" spans="1:8" ht="30" x14ac:dyDescent="0.25">
      <c r="A17" s="114" t="s">
        <v>262</v>
      </c>
      <c r="B17" s="114" t="s">
        <v>263</v>
      </c>
      <c r="C17" s="114" t="s">
        <v>140</v>
      </c>
      <c r="D17" s="115" t="s">
        <v>2</v>
      </c>
      <c r="E17" s="115" t="s">
        <v>264</v>
      </c>
      <c r="F17" s="116" t="s">
        <v>10</v>
      </c>
      <c r="G17" s="115" t="s">
        <v>201</v>
      </c>
      <c r="H17" s="117">
        <v>3195</v>
      </c>
    </row>
    <row r="18" spans="1:8" ht="30" x14ac:dyDescent="0.25">
      <c r="A18" s="114" t="s">
        <v>262</v>
      </c>
      <c r="B18" s="114" t="s">
        <v>263</v>
      </c>
      <c r="C18" s="114" t="s">
        <v>140</v>
      </c>
      <c r="D18" s="115" t="s">
        <v>2</v>
      </c>
      <c r="E18" s="115" t="s">
        <v>264</v>
      </c>
      <c r="F18" s="116" t="s">
        <v>11</v>
      </c>
      <c r="G18" s="115" t="s">
        <v>202</v>
      </c>
      <c r="H18" s="117">
        <v>517.5</v>
      </c>
    </row>
    <row r="19" spans="1:8" ht="30" x14ac:dyDescent="0.25">
      <c r="A19" s="114" t="s">
        <v>262</v>
      </c>
      <c r="B19" s="114" t="s">
        <v>265</v>
      </c>
      <c r="C19" s="114" t="s">
        <v>140</v>
      </c>
      <c r="D19" s="115" t="s">
        <v>2</v>
      </c>
      <c r="E19" s="115" t="s">
        <v>266</v>
      </c>
      <c r="F19" s="116" t="s">
        <v>267</v>
      </c>
      <c r="G19" s="115" t="s">
        <v>268</v>
      </c>
      <c r="H19" s="117">
        <v>72681.119999999995</v>
      </c>
    </row>
    <row r="20" spans="1:8" ht="32.25" customHeight="1" x14ac:dyDescent="0.25">
      <c r="A20" s="114" t="s">
        <v>269</v>
      </c>
      <c r="B20" s="114" t="s">
        <v>270</v>
      </c>
      <c r="C20" s="114" t="s">
        <v>175</v>
      </c>
      <c r="D20" s="115" t="s">
        <v>174</v>
      </c>
      <c r="E20" s="115" t="s">
        <v>228</v>
      </c>
      <c r="F20" s="116" t="s">
        <v>189</v>
      </c>
      <c r="G20" s="115" t="s">
        <v>190</v>
      </c>
      <c r="H20" s="117">
        <v>64900</v>
      </c>
    </row>
    <row r="21" spans="1:8" ht="30.75" customHeight="1" x14ac:dyDescent="0.25">
      <c r="A21" s="114" t="s">
        <v>269</v>
      </c>
      <c r="B21" s="114" t="s">
        <v>271</v>
      </c>
      <c r="C21" s="114" t="s">
        <v>272</v>
      </c>
      <c r="D21" s="115" t="s">
        <v>226</v>
      </c>
      <c r="E21" s="115" t="s">
        <v>227</v>
      </c>
      <c r="F21" s="116" t="s">
        <v>119</v>
      </c>
      <c r="G21" s="115" t="s">
        <v>242</v>
      </c>
      <c r="H21" s="117">
        <v>3600000</v>
      </c>
    </row>
    <row r="22" spans="1:8" ht="36" customHeight="1" x14ac:dyDescent="0.25">
      <c r="A22" s="114" t="s">
        <v>273</v>
      </c>
      <c r="B22" s="114" t="s">
        <v>274</v>
      </c>
      <c r="C22" s="114" t="s">
        <v>143</v>
      </c>
      <c r="D22" s="115" t="s">
        <v>144</v>
      </c>
      <c r="E22" s="115" t="s">
        <v>275</v>
      </c>
      <c r="F22" s="116" t="s">
        <v>134</v>
      </c>
      <c r="G22" s="115" t="s">
        <v>191</v>
      </c>
      <c r="H22" s="117">
        <v>3420</v>
      </c>
    </row>
    <row r="23" spans="1:8" ht="30.75" customHeight="1" x14ac:dyDescent="0.25">
      <c r="A23" s="114" t="s">
        <v>273</v>
      </c>
      <c r="B23" s="114" t="s">
        <v>276</v>
      </c>
      <c r="C23" s="114" t="s">
        <v>277</v>
      </c>
      <c r="D23" s="115" t="s">
        <v>278</v>
      </c>
      <c r="E23" s="115" t="s">
        <v>232</v>
      </c>
      <c r="F23" s="116" t="s">
        <v>279</v>
      </c>
      <c r="G23" s="115" t="s">
        <v>280</v>
      </c>
      <c r="H23" s="117">
        <v>101775</v>
      </c>
    </row>
    <row r="24" spans="1:8" ht="24" customHeight="1" x14ac:dyDescent="0.25">
      <c r="A24" s="114" t="s">
        <v>273</v>
      </c>
      <c r="B24" s="114" t="s">
        <v>281</v>
      </c>
      <c r="C24" s="114" t="s">
        <v>282</v>
      </c>
      <c r="D24" s="115" t="s">
        <v>283</v>
      </c>
      <c r="E24" s="115" t="s">
        <v>231</v>
      </c>
      <c r="F24" s="116" t="s">
        <v>134</v>
      </c>
      <c r="G24" s="115" t="s">
        <v>191</v>
      </c>
      <c r="H24" s="117">
        <v>52653.24</v>
      </c>
    </row>
    <row r="25" spans="1:8" ht="30" x14ac:dyDescent="0.25">
      <c r="A25" s="114" t="s">
        <v>284</v>
      </c>
      <c r="B25" s="114" t="s">
        <v>285</v>
      </c>
      <c r="C25" s="114" t="s">
        <v>286</v>
      </c>
      <c r="D25" s="115" t="s">
        <v>287</v>
      </c>
      <c r="E25" s="115" t="s">
        <v>230</v>
      </c>
      <c r="F25" s="116" t="s">
        <v>288</v>
      </c>
      <c r="G25" s="115" t="s">
        <v>289</v>
      </c>
      <c r="H25" s="117">
        <v>35842.379999999997</v>
      </c>
    </row>
    <row r="26" spans="1:8" ht="30" x14ac:dyDescent="0.25">
      <c r="A26" s="114" t="s">
        <v>284</v>
      </c>
      <c r="B26" s="114" t="s">
        <v>285</v>
      </c>
      <c r="C26" s="114" t="s">
        <v>286</v>
      </c>
      <c r="D26" s="115" t="s">
        <v>287</v>
      </c>
      <c r="E26" s="115" t="s">
        <v>230</v>
      </c>
      <c r="F26" s="116" t="s">
        <v>220</v>
      </c>
      <c r="G26" s="115" t="s">
        <v>221</v>
      </c>
      <c r="H26" s="117">
        <v>18000.900000000001</v>
      </c>
    </row>
    <row r="27" spans="1:8" ht="30" x14ac:dyDescent="0.25">
      <c r="A27" s="114" t="s">
        <v>284</v>
      </c>
      <c r="B27" s="114" t="s">
        <v>285</v>
      </c>
      <c r="C27" s="114" t="s">
        <v>286</v>
      </c>
      <c r="D27" s="115" t="s">
        <v>287</v>
      </c>
      <c r="E27" s="115" t="s">
        <v>230</v>
      </c>
      <c r="F27" s="116" t="s">
        <v>290</v>
      </c>
      <c r="G27" s="115" t="s">
        <v>291</v>
      </c>
      <c r="H27" s="117">
        <v>207.96</v>
      </c>
    </row>
    <row r="28" spans="1:8" ht="45" x14ac:dyDescent="0.25">
      <c r="A28" s="114" t="s">
        <v>284</v>
      </c>
      <c r="B28" s="114" t="s">
        <v>285</v>
      </c>
      <c r="C28" s="114" t="s">
        <v>286</v>
      </c>
      <c r="D28" s="115" t="s">
        <v>287</v>
      </c>
      <c r="E28" s="115" t="s">
        <v>230</v>
      </c>
      <c r="F28" s="116" t="s">
        <v>292</v>
      </c>
      <c r="G28" s="115" t="s">
        <v>293</v>
      </c>
      <c r="H28" s="117">
        <v>46895.05</v>
      </c>
    </row>
    <row r="29" spans="1:8" ht="30" x14ac:dyDescent="0.25">
      <c r="A29" s="114" t="s">
        <v>284</v>
      </c>
      <c r="B29" s="114" t="s">
        <v>285</v>
      </c>
      <c r="C29" s="114" t="s">
        <v>286</v>
      </c>
      <c r="D29" s="115" t="s">
        <v>287</v>
      </c>
      <c r="E29" s="115" t="s">
        <v>230</v>
      </c>
      <c r="F29" s="116" t="s">
        <v>294</v>
      </c>
      <c r="G29" s="115" t="s">
        <v>295</v>
      </c>
      <c r="H29" s="117">
        <v>70.8</v>
      </c>
    </row>
    <row r="30" spans="1:8" ht="30" x14ac:dyDescent="0.25">
      <c r="A30" s="114" t="s">
        <v>284</v>
      </c>
      <c r="B30" s="114" t="s">
        <v>285</v>
      </c>
      <c r="C30" s="114" t="s">
        <v>286</v>
      </c>
      <c r="D30" s="115" t="s">
        <v>287</v>
      </c>
      <c r="E30" s="115" t="s">
        <v>230</v>
      </c>
      <c r="F30" s="116" t="s">
        <v>296</v>
      </c>
      <c r="G30" s="115" t="s">
        <v>297</v>
      </c>
      <c r="H30" s="117">
        <v>4614.9799999999996</v>
      </c>
    </row>
    <row r="31" spans="1:8" ht="30" x14ac:dyDescent="0.25">
      <c r="A31" s="114" t="s">
        <v>284</v>
      </c>
      <c r="B31" s="114" t="s">
        <v>285</v>
      </c>
      <c r="C31" s="114" t="s">
        <v>286</v>
      </c>
      <c r="D31" s="115" t="s">
        <v>287</v>
      </c>
      <c r="E31" s="115" t="s">
        <v>230</v>
      </c>
      <c r="F31" s="116" t="s">
        <v>298</v>
      </c>
      <c r="G31" s="115" t="s">
        <v>299</v>
      </c>
      <c r="H31" s="117">
        <v>40338.04</v>
      </c>
    </row>
    <row r="32" spans="1:8" ht="45" x14ac:dyDescent="0.25">
      <c r="A32" s="114" t="s">
        <v>284</v>
      </c>
      <c r="B32" s="114" t="s">
        <v>300</v>
      </c>
      <c r="C32" s="114" t="s">
        <v>195</v>
      </c>
      <c r="D32" s="115" t="s">
        <v>196</v>
      </c>
      <c r="E32" s="115" t="s">
        <v>301</v>
      </c>
      <c r="F32" s="116" t="s">
        <v>197</v>
      </c>
      <c r="G32" s="115" t="s">
        <v>198</v>
      </c>
      <c r="H32" s="117">
        <v>120328.56</v>
      </c>
    </row>
    <row r="33" spans="1:8" ht="30" x14ac:dyDescent="0.25">
      <c r="A33" s="114" t="s">
        <v>284</v>
      </c>
      <c r="B33" s="114" t="s">
        <v>302</v>
      </c>
      <c r="C33" s="114" t="s">
        <v>179</v>
      </c>
      <c r="D33" s="115" t="s">
        <v>180</v>
      </c>
      <c r="E33" s="115" t="s">
        <v>303</v>
      </c>
      <c r="F33" s="116" t="s">
        <v>181</v>
      </c>
      <c r="G33" s="115" t="s">
        <v>182</v>
      </c>
      <c r="H33" s="117">
        <v>28408.99</v>
      </c>
    </row>
    <row r="34" spans="1:8" ht="30" x14ac:dyDescent="0.25">
      <c r="A34" s="114" t="s">
        <v>284</v>
      </c>
      <c r="B34" s="114" t="s">
        <v>304</v>
      </c>
      <c r="C34" s="114" t="s">
        <v>142</v>
      </c>
      <c r="D34" s="115" t="s">
        <v>1</v>
      </c>
      <c r="E34" s="115" t="s">
        <v>305</v>
      </c>
      <c r="F34" s="116" t="s">
        <v>183</v>
      </c>
      <c r="G34" s="115" t="s">
        <v>184</v>
      </c>
      <c r="H34" s="117">
        <v>7682.33</v>
      </c>
    </row>
    <row r="35" spans="1:8" ht="30" x14ac:dyDescent="0.25">
      <c r="A35" s="114" t="s">
        <v>306</v>
      </c>
      <c r="B35" s="114" t="s">
        <v>307</v>
      </c>
      <c r="C35" s="114" t="s">
        <v>308</v>
      </c>
      <c r="D35" s="115" t="s">
        <v>309</v>
      </c>
      <c r="E35" s="115" t="s">
        <v>229</v>
      </c>
      <c r="F35" s="116" t="s">
        <v>310</v>
      </c>
      <c r="G35" s="115" t="s">
        <v>311</v>
      </c>
      <c r="H35" s="117">
        <v>1300</v>
      </c>
    </row>
    <row r="36" spans="1:8" ht="45" x14ac:dyDescent="0.25">
      <c r="A36" s="114" t="s">
        <v>306</v>
      </c>
      <c r="B36" s="114" t="s">
        <v>307</v>
      </c>
      <c r="C36" s="114" t="s">
        <v>308</v>
      </c>
      <c r="D36" s="115" t="s">
        <v>309</v>
      </c>
      <c r="E36" s="115" t="s">
        <v>229</v>
      </c>
      <c r="F36" s="116" t="s">
        <v>292</v>
      </c>
      <c r="G36" s="115" t="s">
        <v>293</v>
      </c>
      <c r="H36" s="117">
        <v>36485.599999999999</v>
      </c>
    </row>
    <row r="37" spans="1:8" ht="30" x14ac:dyDescent="0.25">
      <c r="A37" s="114" t="s">
        <v>306</v>
      </c>
      <c r="B37" s="114" t="s">
        <v>312</v>
      </c>
      <c r="C37" s="114" t="s">
        <v>142</v>
      </c>
      <c r="D37" s="115" t="s">
        <v>1</v>
      </c>
      <c r="E37" s="115" t="s">
        <v>313</v>
      </c>
      <c r="F37" s="116" t="s">
        <v>5</v>
      </c>
      <c r="G37" s="115" t="s">
        <v>185</v>
      </c>
      <c r="H37" s="117">
        <v>390648.97</v>
      </c>
    </row>
    <row r="38" spans="1:8" ht="45" x14ac:dyDescent="0.25">
      <c r="A38" s="114" t="s">
        <v>306</v>
      </c>
      <c r="B38" s="114" t="s">
        <v>314</v>
      </c>
      <c r="C38" s="114" t="s">
        <v>208</v>
      </c>
      <c r="D38" s="115" t="s">
        <v>209</v>
      </c>
      <c r="E38" s="115" t="s">
        <v>315</v>
      </c>
      <c r="F38" s="116" t="s">
        <v>197</v>
      </c>
      <c r="G38" s="115" t="s">
        <v>198</v>
      </c>
      <c r="H38" s="117">
        <v>188727</v>
      </c>
    </row>
    <row r="39" spans="1:8" ht="45" x14ac:dyDescent="0.25">
      <c r="A39" s="114" t="s">
        <v>306</v>
      </c>
      <c r="B39" s="114" t="s">
        <v>316</v>
      </c>
      <c r="C39" s="114" t="s">
        <v>177</v>
      </c>
      <c r="D39" s="115" t="s">
        <v>176</v>
      </c>
      <c r="E39" s="115" t="s">
        <v>233</v>
      </c>
      <c r="F39" s="116" t="s">
        <v>192</v>
      </c>
      <c r="G39" s="115" t="s">
        <v>193</v>
      </c>
      <c r="H39" s="117">
        <v>27741.8</v>
      </c>
    </row>
    <row r="40" spans="1:8" x14ac:dyDescent="0.25">
      <c r="A40" s="114" t="s">
        <v>317</v>
      </c>
      <c r="B40" s="114" t="s">
        <v>318</v>
      </c>
      <c r="C40" s="114" t="s">
        <v>140</v>
      </c>
      <c r="D40" s="115" t="s">
        <v>2</v>
      </c>
      <c r="E40" s="115" t="s">
        <v>319</v>
      </c>
      <c r="F40" s="116" t="s">
        <v>141</v>
      </c>
      <c r="G40" s="115" t="s">
        <v>205</v>
      </c>
      <c r="H40" s="117">
        <v>105000</v>
      </c>
    </row>
    <row r="41" spans="1:8" ht="30" x14ac:dyDescent="0.25">
      <c r="A41" s="114" t="s">
        <v>317</v>
      </c>
      <c r="B41" s="114" t="s">
        <v>318</v>
      </c>
      <c r="C41" s="114" t="s">
        <v>140</v>
      </c>
      <c r="D41" s="115" t="s">
        <v>2</v>
      </c>
      <c r="E41" s="115" t="s">
        <v>319</v>
      </c>
      <c r="F41" s="116" t="s">
        <v>9</v>
      </c>
      <c r="G41" s="115" t="s">
        <v>200</v>
      </c>
      <c r="H41" s="117">
        <v>7444.5</v>
      </c>
    </row>
    <row r="42" spans="1:8" ht="30" x14ac:dyDescent="0.25">
      <c r="A42" s="114" t="s">
        <v>317</v>
      </c>
      <c r="B42" s="114" t="s">
        <v>318</v>
      </c>
      <c r="C42" s="114" t="s">
        <v>140</v>
      </c>
      <c r="D42" s="115" t="s">
        <v>2</v>
      </c>
      <c r="E42" s="115" t="s">
        <v>319</v>
      </c>
      <c r="F42" s="116" t="s">
        <v>10</v>
      </c>
      <c r="G42" s="115" t="s">
        <v>201</v>
      </c>
      <c r="H42" s="117">
        <v>7455</v>
      </c>
    </row>
    <row r="43" spans="1:8" ht="30" x14ac:dyDescent="0.25">
      <c r="A43" s="114" t="s">
        <v>317</v>
      </c>
      <c r="B43" s="114" t="s">
        <v>318</v>
      </c>
      <c r="C43" s="114" t="s">
        <v>140</v>
      </c>
      <c r="D43" s="115" t="s">
        <v>2</v>
      </c>
      <c r="E43" s="115" t="s">
        <v>319</v>
      </c>
      <c r="F43" s="116" t="s">
        <v>11</v>
      </c>
      <c r="G43" s="115" t="s">
        <v>202</v>
      </c>
      <c r="H43" s="117">
        <v>775.22</v>
      </c>
    </row>
    <row r="44" spans="1:8" ht="30" x14ac:dyDescent="0.25">
      <c r="A44" s="114" t="s">
        <v>317</v>
      </c>
      <c r="B44" s="114" t="s">
        <v>320</v>
      </c>
      <c r="C44" s="114" t="s">
        <v>140</v>
      </c>
      <c r="D44" s="115" t="s">
        <v>2</v>
      </c>
      <c r="E44" s="115" t="s">
        <v>321</v>
      </c>
      <c r="F44" s="116" t="s">
        <v>7</v>
      </c>
      <c r="G44" s="115" t="s">
        <v>204</v>
      </c>
      <c r="H44" s="117">
        <v>461000</v>
      </c>
    </row>
    <row r="45" spans="1:8" x14ac:dyDescent="0.25">
      <c r="A45" s="114" t="s">
        <v>317</v>
      </c>
      <c r="B45" s="114" t="s">
        <v>322</v>
      </c>
      <c r="C45" s="114" t="s">
        <v>140</v>
      </c>
      <c r="D45" s="115" t="s">
        <v>2</v>
      </c>
      <c r="E45" s="115" t="s">
        <v>323</v>
      </c>
      <c r="F45" s="116" t="s">
        <v>8</v>
      </c>
      <c r="G45" s="115" t="s">
        <v>203</v>
      </c>
      <c r="H45" s="117">
        <v>2095000</v>
      </c>
    </row>
    <row r="46" spans="1:8" ht="30" x14ac:dyDescent="0.25">
      <c r="A46" s="114" t="s">
        <v>317</v>
      </c>
      <c r="B46" s="114" t="s">
        <v>322</v>
      </c>
      <c r="C46" s="114" t="s">
        <v>140</v>
      </c>
      <c r="D46" s="115" t="s">
        <v>2</v>
      </c>
      <c r="E46" s="115" t="s">
        <v>323</v>
      </c>
      <c r="F46" s="116" t="s">
        <v>9</v>
      </c>
      <c r="G46" s="115" t="s">
        <v>200</v>
      </c>
      <c r="H46" s="117">
        <v>148535.5</v>
      </c>
    </row>
    <row r="47" spans="1:8" ht="30" x14ac:dyDescent="0.25">
      <c r="A47" s="114" t="s">
        <v>317</v>
      </c>
      <c r="B47" s="114" t="s">
        <v>322</v>
      </c>
      <c r="C47" s="114" t="s">
        <v>140</v>
      </c>
      <c r="D47" s="115" t="s">
        <v>2</v>
      </c>
      <c r="E47" s="115" t="s">
        <v>323</v>
      </c>
      <c r="F47" s="116" t="s">
        <v>10</v>
      </c>
      <c r="G47" s="115" t="s">
        <v>201</v>
      </c>
      <c r="H47" s="117">
        <v>148745</v>
      </c>
    </row>
    <row r="48" spans="1:8" ht="30" x14ac:dyDescent="0.25">
      <c r="A48" s="114" t="s">
        <v>317</v>
      </c>
      <c r="B48" s="114" t="s">
        <v>322</v>
      </c>
      <c r="C48" s="114" t="s">
        <v>140</v>
      </c>
      <c r="D48" s="115" t="s">
        <v>2</v>
      </c>
      <c r="E48" s="115" t="s">
        <v>323</v>
      </c>
      <c r="F48" s="116" t="s">
        <v>11</v>
      </c>
      <c r="G48" s="115" t="s">
        <v>202</v>
      </c>
      <c r="H48" s="117">
        <v>21871.54</v>
      </c>
    </row>
    <row r="49" spans="1:8" x14ac:dyDescent="0.25">
      <c r="A49" s="114" t="s">
        <v>317</v>
      </c>
      <c r="B49" s="114" t="s">
        <v>324</v>
      </c>
      <c r="C49" s="114" t="s">
        <v>140</v>
      </c>
      <c r="D49" s="115" t="s">
        <v>2</v>
      </c>
      <c r="E49" s="115" t="s">
        <v>325</v>
      </c>
      <c r="F49" s="116" t="s">
        <v>12</v>
      </c>
      <c r="G49" s="115" t="s">
        <v>199</v>
      </c>
      <c r="H49" s="117">
        <v>4255750</v>
      </c>
    </row>
    <row r="50" spans="1:8" ht="30" x14ac:dyDescent="0.25">
      <c r="A50" s="114" t="s">
        <v>317</v>
      </c>
      <c r="B50" s="114" t="s">
        <v>324</v>
      </c>
      <c r="C50" s="114" t="s">
        <v>140</v>
      </c>
      <c r="D50" s="115" t="s">
        <v>2</v>
      </c>
      <c r="E50" s="115" t="s">
        <v>325</v>
      </c>
      <c r="F50" s="116" t="s">
        <v>9</v>
      </c>
      <c r="G50" s="115" t="s">
        <v>200</v>
      </c>
      <c r="H50" s="117">
        <v>299501.09999999998</v>
      </c>
    </row>
    <row r="51" spans="1:8" ht="30" x14ac:dyDescent="0.25">
      <c r="A51" s="114" t="s">
        <v>317</v>
      </c>
      <c r="B51" s="114" t="s">
        <v>324</v>
      </c>
      <c r="C51" s="114" t="s">
        <v>140</v>
      </c>
      <c r="D51" s="115" t="s">
        <v>2</v>
      </c>
      <c r="E51" s="115" t="s">
        <v>325</v>
      </c>
      <c r="F51" s="116" t="s">
        <v>10</v>
      </c>
      <c r="G51" s="115" t="s">
        <v>201</v>
      </c>
      <c r="H51" s="117">
        <v>302158.25</v>
      </c>
    </row>
    <row r="52" spans="1:8" ht="30" x14ac:dyDescent="0.25">
      <c r="A52" s="114" t="s">
        <v>317</v>
      </c>
      <c r="B52" s="114" t="s">
        <v>324</v>
      </c>
      <c r="C52" s="114" t="s">
        <v>140</v>
      </c>
      <c r="D52" s="115" t="s">
        <v>2</v>
      </c>
      <c r="E52" s="115" t="s">
        <v>325</v>
      </c>
      <c r="F52" s="116" t="s">
        <v>11</v>
      </c>
      <c r="G52" s="115" t="s">
        <v>202</v>
      </c>
      <c r="H52" s="117">
        <v>43728.11</v>
      </c>
    </row>
    <row r="53" spans="1:8" ht="30" x14ac:dyDescent="0.25">
      <c r="A53" s="114" t="s">
        <v>326</v>
      </c>
      <c r="B53" s="114" t="s">
        <v>327</v>
      </c>
      <c r="C53" s="114" t="s">
        <v>210</v>
      </c>
      <c r="D53" s="115" t="s">
        <v>211</v>
      </c>
      <c r="E53" s="115" t="s">
        <v>328</v>
      </c>
      <c r="F53" s="116" t="s">
        <v>183</v>
      </c>
      <c r="G53" s="115" t="s">
        <v>184</v>
      </c>
      <c r="H53" s="117">
        <v>11154</v>
      </c>
    </row>
    <row r="54" spans="1:8" ht="60" x14ac:dyDescent="0.25">
      <c r="A54" s="114" t="s">
        <v>326</v>
      </c>
      <c r="B54" s="114" t="s">
        <v>329</v>
      </c>
      <c r="C54" s="114" t="s">
        <v>330</v>
      </c>
      <c r="D54" s="115" t="s">
        <v>331</v>
      </c>
      <c r="E54" s="115" t="s">
        <v>332</v>
      </c>
      <c r="F54" s="116" t="s">
        <v>333</v>
      </c>
      <c r="G54" s="115" t="s">
        <v>334</v>
      </c>
      <c r="H54" s="117">
        <v>7213.48</v>
      </c>
    </row>
    <row r="55" spans="1:8" ht="60" x14ac:dyDescent="0.25">
      <c r="A55" s="114" t="s">
        <v>326</v>
      </c>
      <c r="B55" s="114" t="s">
        <v>335</v>
      </c>
      <c r="C55" s="114" t="s">
        <v>336</v>
      </c>
      <c r="D55" s="115" t="s">
        <v>337</v>
      </c>
      <c r="E55" s="115" t="s">
        <v>338</v>
      </c>
      <c r="F55" s="116" t="s">
        <v>339</v>
      </c>
      <c r="G55" s="115" t="s">
        <v>340</v>
      </c>
      <c r="H55" s="117">
        <v>23600</v>
      </c>
    </row>
    <row r="56" spans="1:8" ht="60" x14ac:dyDescent="0.25">
      <c r="A56" s="114" t="s">
        <v>326</v>
      </c>
      <c r="B56" s="114" t="s">
        <v>341</v>
      </c>
      <c r="C56" s="114" t="s">
        <v>342</v>
      </c>
      <c r="D56" s="115" t="s">
        <v>343</v>
      </c>
      <c r="E56" s="115" t="s">
        <v>344</v>
      </c>
      <c r="F56" s="116" t="s">
        <v>339</v>
      </c>
      <c r="G56" s="115" t="s">
        <v>340</v>
      </c>
      <c r="H56" s="117">
        <v>29500</v>
      </c>
    </row>
    <row r="57" spans="1:8" ht="45" x14ac:dyDescent="0.25">
      <c r="A57" s="114" t="s">
        <v>345</v>
      </c>
      <c r="B57" s="114" t="s">
        <v>346</v>
      </c>
      <c r="C57" s="114" t="s">
        <v>187</v>
      </c>
      <c r="D57" s="115" t="s">
        <v>188</v>
      </c>
      <c r="E57" s="115" t="s">
        <v>347</v>
      </c>
      <c r="F57" s="116" t="s">
        <v>189</v>
      </c>
      <c r="G57" s="115" t="s">
        <v>190</v>
      </c>
      <c r="H57" s="117">
        <v>284574.94</v>
      </c>
    </row>
    <row r="58" spans="1:8" ht="60" x14ac:dyDescent="0.25">
      <c r="A58" s="114" t="s">
        <v>345</v>
      </c>
      <c r="B58" s="114" t="s">
        <v>348</v>
      </c>
      <c r="C58" s="114" t="s">
        <v>336</v>
      </c>
      <c r="D58" s="115" t="s">
        <v>337</v>
      </c>
      <c r="E58" s="115" t="s">
        <v>349</v>
      </c>
      <c r="F58" s="116" t="s">
        <v>339</v>
      </c>
      <c r="G58" s="115" t="s">
        <v>340</v>
      </c>
      <c r="H58" s="117">
        <v>17700</v>
      </c>
    </row>
    <row r="59" spans="1:8" ht="30" x14ac:dyDescent="0.25">
      <c r="A59" s="114" t="s">
        <v>350</v>
      </c>
      <c r="B59" s="114" t="s">
        <v>351</v>
      </c>
      <c r="C59" s="114" t="s">
        <v>352</v>
      </c>
      <c r="D59" s="115" t="s">
        <v>353</v>
      </c>
      <c r="E59" s="115" t="s">
        <v>354</v>
      </c>
      <c r="F59" s="116" t="s">
        <v>355</v>
      </c>
      <c r="G59" s="115" t="s">
        <v>356</v>
      </c>
      <c r="H59" s="117">
        <v>20151.45</v>
      </c>
    </row>
    <row r="60" spans="1:8" ht="26.25" customHeight="1" x14ac:dyDescent="0.25">
      <c r="A60" s="114" t="s">
        <v>350</v>
      </c>
      <c r="B60" s="114" t="s">
        <v>357</v>
      </c>
      <c r="C60" s="114" t="s">
        <v>140</v>
      </c>
      <c r="D60" s="115" t="s">
        <v>2</v>
      </c>
      <c r="E60" s="115" t="s">
        <v>358</v>
      </c>
      <c r="F60" s="116" t="s">
        <v>216</v>
      </c>
      <c r="G60" s="115" t="s">
        <v>217</v>
      </c>
      <c r="H60" s="117">
        <v>124627.07</v>
      </c>
    </row>
    <row r="61" spans="1:8" ht="45" x14ac:dyDescent="0.25">
      <c r="A61" s="114" t="s">
        <v>359</v>
      </c>
      <c r="B61" s="114" t="s">
        <v>360</v>
      </c>
      <c r="C61" s="114" t="s">
        <v>175</v>
      </c>
      <c r="D61" s="115" t="s">
        <v>174</v>
      </c>
      <c r="E61" s="115" t="s">
        <v>361</v>
      </c>
      <c r="F61" s="116" t="s">
        <v>189</v>
      </c>
      <c r="G61" s="115" t="s">
        <v>190</v>
      </c>
      <c r="H61" s="117">
        <v>64900</v>
      </c>
    </row>
    <row r="62" spans="1:8" x14ac:dyDescent="0.25">
      <c r="A62" s="86"/>
      <c r="B62" s="71"/>
      <c r="C62" s="71"/>
      <c r="D62" s="87"/>
      <c r="E62" s="87"/>
      <c r="F62" s="88"/>
      <c r="G62" s="118" t="s">
        <v>16</v>
      </c>
      <c r="H62" s="119">
        <f>SUM(H12:H61)</f>
        <v>13552419.889999997</v>
      </c>
    </row>
    <row r="63" spans="1:8" x14ac:dyDescent="0.25">
      <c r="A63" s="74"/>
      <c r="B63" s="73"/>
      <c r="C63" s="74"/>
      <c r="D63" s="72"/>
      <c r="E63" s="72"/>
      <c r="F63" s="80"/>
      <c r="G63" s="81"/>
      <c r="H63" s="82"/>
    </row>
    <row r="64" spans="1:8" x14ac:dyDescent="0.25">
      <c r="A64" s="74"/>
      <c r="B64" s="73"/>
      <c r="C64" s="72"/>
      <c r="D64" s="74"/>
      <c r="E64" s="72"/>
      <c r="F64" s="80"/>
      <c r="G64" s="81"/>
      <c r="H64" s="82"/>
    </row>
    <row r="65" spans="1:9" x14ac:dyDescent="0.25">
      <c r="C65" s="12"/>
      <c r="E65" s="12"/>
      <c r="F65" s="12"/>
      <c r="G65" s="44"/>
      <c r="H65" s="38"/>
    </row>
    <row r="66" spans="1:9" x14ac:dyDescent="0.25">
      <c r="A66" s="12"/>
      <c r="B66" s="12"/>
      <c r="C66" s="2"/>
      <c r="F66" s="70"/>
    </row>
    <row r="67" spans="1:9" ht="15.75" customHeight="1" x14ac:dyDescent="0.25">
      <c r="A67" s="238" t="s">
        <v>150</v>
      </c>
      <c r="B67" s="238"/>
      <c r="C67" s="238"/>
      <c r="D67" s="239" t="s">
        <v>151</v>
      </c>
      <c r="E67" s="239"/>
      <c r="F67" s="239"/>
      <c r="G67" s="239"/>
      <c r="I67" s="2"/>
    </row>
    <row r="68" spans="1:9" ht="15.75" customHeight="1" x14ac:dyDescent="0.25">
      <c r="A68" s="240" t="s">
        <v>152</v>
      </c>
      <c r="B68" s="240"/>
      <c r="C68" s="240"/>
      <c r="D68" s="234" t="s">
        <v>131</v>
      </c>
      <c r="E68" s="234"/>
      <c r="F68" s="234"/>
      <c r="G68" s="234"/>
      <c r="I68" s="2"/>
    </row>
    <row r="69" spans="1:9" ht="15.75" customHeight="1" x14ac:dyDescent="0.25">
      <c r="A69" s="238" t="s">
        <v>132</v>
      </c>
      <c r="B69" s="238"/>
      <c r="C69" s="238"/>
      <c r="D69" s="39" t="s">
        <v>164</v>
      </c>
      <c r="E69" s="39"/>
      <c r="F69" s="39"/>
      <c r="G69" s="39"/>
      <c r="I69" s="2"/>
    </row>
    <row r="70" spans="1:9" x14ac:dyDescent="0.25">
      <c r="C70" s="12"/>
      <c r="E70" s="12"/>
      <c r="F70" s="12"/>
      <c r="G70" s="44"/>
      <c r="H70" s="38"/>
    </row>
    <row r="71" spans="1:9" x14ac:dyDescent="0.25">
      <c r="C71" s="12"/>
      <c r="E71" s="12"/>
      <c r="F71" s="12"/>
      <c r="G71" s="44"/>
      <c r="H71" s="38"/>
    </row>
    <row r="72" spans="1:9" x14ac:dyDescent="0.25">
      <c r="C72" s="12"/>
      <c r="E72" s="12"/>
      <c r="F72" s="12"/>
      <c r="G72" s="44"/>
      <c r="H72" s="38"/>
    </row>
    <row r="73" spans="1:9" x14ac:dyDescent="0.25">
      <c r="C73" s="12"/>
      <c r="E73" s="12"/>
      <c r="F73" s="12"/>
      <c r="G73" s="44"/>
      <c r="H73" s="38"/>
    </row>
    <row r="74" spans="1:9" x14ac:dyDescent="0.25">
      <c r="C74" s="12"/>
      <c r="E74" s="12"/>
      <c r="F74" s="12"/>
      <c r="G74" s="44"/>
      <c r="H74" s="38"/>
    </row>
    <row r="75" spans="1:9" x14ac:dyDescent="0.25">
      <c r="C75" s="12"/>
      <c r="E75" s="12"/>
      <c r="F75" s="12"/>
      <c r="G75" s="44"/>
      <c r="H75" s="38"/>
    </row>
    <row r="76" spans="1:9" x14ac:dyDescent="0.25">
      <c r="C76" s="12"/>
      <c r="E76" s="12"/>
      <c r="F76" s="12"/>
      <c r="G76" s="44"/>
      <c r="H76" s="38"/>
    </row>
    <row r="77" spans="1:9" ht="18.75" x14ac:dyDescent="0.3">
      <c r="A77" s="32"/>
      <c r="B77" s="33"/>
      <c r="C77" s="34"/>
      <c r="D77" s="33"/>
      <c r="E77" s="34"/>
      <c r="F77" s="32"/>
      <c r="G77" s="32"/>
      <c r="H77" s="35"/>
    </row>
    <row r="78" spans="1:9" x14ac:dyDescent="0.25">
      <c r="A78" s="12"/>
      <c r="B78" s="12"/>
      <c r="C78" s="2"/>
      <c r="F78" s="70"/>
    </row>
    <row r="79" spans="1:9" x14ac:dyDescent="0.25">
      <c r="A79" s="12"/>
      <c r="B79" s="12"/>
      <c r="C79" s="2"/>
      <c r="F79" s="70"/>
    </row>
    <row r="80" spans="1:9" x14ac:dyDescent="0.25">
      <c r="A80" s="258" t="s">
        <v>133</v>
      </c>
      <c r="B80" s="258"/>
      <c r="C80" s="258"/>
      <c r="D80" s="258"/>
      <c r="E80" s="258"/>
      <c r="F80" s="258"/>
      <c r="G80" s="258"/>
      <c r="H80" s="258"/>
      <c r="I80" s="258"/>
    </row>
    <row r="81" spans="1:11" x14ac:dyDescent="0.25">
      <c r="A81" s="258" t="s">
        <v>154</v>
      </c>
      <c r="B81" s="258"/>
      <c r="C81" s="258"/>
      <c r="D81" s="258"/>
      <c r="E81" s="258"/>
      <c r="F81" s="258"/>
      <c r="G81" s="258"/>
      <c r="H81" s="258"/>
      <c r="I81" s="258"/>
    </row>
    <row r="82" spans="1:11" x14ac:dyDescent="0.25">
      <c r="A82" s="258" t="s">
        <v>158</v>
      </c>
      <c r="B82" s="258"/>
      <c r="C82" s="258"/>
      <c r="D82" s="258"/>
      <c r="E82" s="258"/>
      <c r="F82" s="258"/>
      <c r="G82" s="258"/>
      <c r="H82" s="258"/>
      <c r="I82" s="258"/>
    </row>
    <row r="83" spans="1:11" x14ac:dyDescent="0.25">
      <c r="A83" s="258" t="s">
        <v>223</v>
      </c>
      <c r="B83" s="258"/>
      <c r="C83" s="258"/>
      <c r="D83" s="258"/>
      <c r="E83" s="258"/>
      <c r="F83" s="258"/>
      <c r="G83" s="258"/>
      <c r="H83" s="258"/>
      <c r="I83" s="258"/>
    </row>
    <row r="84" spans="1:11" x14ac:dyDescent="0.25">
      <c r="A84" s="259" t="s">
        <v>139</v>
      </c>
      <c r="B84" s="259"/>
      <c r="C84" s="259"/>
      <c r="D84" s="259"/>
      <c r="E84" s="259"/>
      <c r="F84" s="259"/>
      <c r="G84" s="259"/>
      <c r="H84" s="259"/>
      <c r="I84" s="259"/>
    </row>
    <row r="85" spans="1:11" x14ac:dyDescent="0.25">
      <c r="C85" s="12"/>
      <c r="D85" s="12"/>
      <c r="E85" s="2"/>
      <c r="F85" s="2"/>
      <c r="H85" s="70"/>
      <c r="K85" s="2"/>
    </row>
    <row r="86" spans="1:11" ht="45" x14ac:dyDescent="0.25">
      <c r="B86" s="163" t="s">
        <v>4</v>
      </c>
      <c r="C86" s="163" t="s">
        <v>124</v>
      </c>
      <c r="D86" s="163" t="s">
        <v>117</v>
      </c>
      <c r="E86" s="163" t="s">
        <v>138</v>
      </c>
      <c r="F86" s="163" t="s">
        <v>206</v>
      </c>
      <c r="G86" s="163" t="s">
        <v>125</v>
      </c>
      <c r="H86" s="164" t="s">
        <v>126</v>
      </c>
      <c r="I86" s="164" t="s">
        <v>127</v>
      </c>
      <c r="J86" s="163" t="s">
        <v>128</v>
      </c>
      <c r="K86" s="163" t="s">
        <v>129</v>
      </c>
    </row>
    <row r="87" spans="1:11" ht="75" x14ac:dyDescent="0.25">
      <c r="B87" s="116" t="s">
        <v>249</v>
      </c>
      <c r="C87" s="165" t="s">
        <v>250</v>
      </c>
      <c r="D87" s="115" t="s">
        <v>251</v>
      </c>
      <c r="E87" s="114" t="s">
        <v>247</v>
      </c>
      <c r="F87" s="114" t="s">
        <v>248</v>
      </c>
      <c r="G87" s="166">
        <v>45657</v>
      </c>
      <c r="H87" s="117">
        <v>102600</v>
      </c>
      <c r="I87" s="167">
        <v>102600</v>
      </c>
      <c r="J87" s="168">
        <f t="shared" ref="J87:J109" si="0">+H87-I87</f>
        <v>0</v>
      </c>
      <c r="K87" s="169" t="s">
        <v>130</v>
      </c>
    </row>
    <row r="88" spans="1:11" ht="120" x14ac:dyDescent="0.25">
      <c r="B88" s="116" t="s">
        <v>218</v>
      </c>
      <c r="C88" s="165" t="s">
        <v>219</v>
      </c>
      <c r="D88" s="115" t="s">
        <v>256</v>
      </c>
      <c r="E88" s="114" t="s">
        <v>254</v>
      </c>
      <c r="F88" s="114" t="s">
        <v>255</v>
      </c>
      <c r="G88" s="166">
        <v>45657</v>
      </c>
      <c r="H88" s="117">
        <v>51209.01</v>
      </c>
      <c r="I88" s="167">
        <v>51209.01</v>
      </c>
      <c r="J88" s="168">
        <f t="shared" si="0"/>
        <v>0</v>
      </c>
      <c r="K88" s="169" t="s">
        <v>130</v>
      </c>
    </row>
    <row r="89" spans="1:11" ht="90" x14ac:dyDescent="0.25">
      <c r="B89" s="116" t="s">
        <v>258</v>
      </c>
      <c r="C89" s="165" t="s">
        <v>259</v>
      </c>
      <c r="D89" s="115" t="s">
        <v>225</v>
      </c>
      <c r="E89" s="114" t="s">
        <v>254</v>
      </c>
      <c r="F89" s="114" t="s">
        <v>257</v>
      </c>
      <c r="G89" s="166">
        <v>45657</v>
      </c>
      <c r="H89" s="117">
        <v>23600</v>
      </c>
      <c r="I89" s="167">
        <v>23600</v>
      </c>
      <c r="J89" s="168">
        <f t="shared" si="0"/>
        <v>0</v>
      </c>
      <c r="K89" s="169" t="s">
        <v>130</v>
      </c>
    </row>
    <row r="90" spans="1:11" ht="90" x14ac:dyDescent="0.25">
      <c r="B90" s="116" t="s">
        <v>175</v>
      </c>
      <c r="C90" s="165" t="s">
        <v>174</v>
      </c>
      <c r="D90" s="115" t="s">
        <v>228</v>
      </c>
      <c r="E90" s="114" t="s">
        <v>269</v>
      </c>
      <c r="F90" s="114" t="s">
        <v>270</v>
      </c>
      <c r="G90" s="166">
        <v>45657</v>
      </c>
      <c r="H90" s="117">
        <v>64900</v>
      </c>
      <c r="I90" s="167">
        <v>64900</v>
      </c>
      <c r="J90" s="168">
        <f t="shared" si="0"/>
        <v>0</v>
      </c>
      <c r="K90" s="169" t="s">
        <v>130</v>
      </c>
    </row>
    <row r="91" spans="1:11" ht="75" x14ac:dyDescent="0.25">
      <c r="B91" s="116" t="s">
        <v>272</v>
      </c>
      <c r="C91" s="165" t="s">
        <v>226</v>
      </c>
      <c r="D91" s="115" t="s">
        <v>227</v>
      </c>
      <c r="E91" s="114" t="s">
        <v>269</v>
      </c>
      <c r="F91" s="114" t="s">
        <v>271</v>
      </c>
      <c r="G91" s="166">
        <v>45657</v>
      </c>
      <c r="H91" s="117">
        <v>3600000</v>
      </c>
      <c r="I91" s="167">
        <v>3600000</v>
      </c>
      <c r="J91" s="168">
        <f t="shared" si="0"/>
        <v>0</v>
      </c>
      <c r="K91" s="169" t="s">
        <v>130</v>
      </c>
    </row>
    <row r="92" spans="1:11" ht="90" x14ac:dyDescent="0.25">
      <c r="B92" s="116" t="s">
        <v>143</v>
      </c>
      <c r="C92" s="165" t="s">
        <v>144</v>
      </c>
      <c r="D92" s="115" t="s">
        <v>275</v>
      </c>
      <c r="E92" s="114" t="s">
        <v>273</v>
      </c>
      <c r="F92" s="114" t="s">
        <v>274</v>
      </c>
      <c r="G92" s="166">
        <v>45657</v>
      </c>
      <c r="H92" s="117">
        <v>3420</v>
      </c>
      <c r="I92" s="167">
        <v>3420</v>
      </c>
      <c r="J92" s="168">
        <f t="shared" si="0"/>
        <v>0</v>
      </c>
      <c r="K92" s="169" t="s">
        <v>130</v>
      </c>
    </row>
    <row r="93" spans="1:11" ht="75" x14ac:dyDescent="0.25">
      <c r="B93" s="116" t="s">
        <v>277</v>
      </c>
      <c r="C93" s="165" t="s">
        <v>278</v>
      </c>
      <c r="D93" s="115" t="s">
        <v>232</v>
      </c>
      <c r="E93" s="114" t="s">
        <v>273</v>
      </c>
      <c r="F93" s="114" t="s">
        <v>276</v>
      </c>
      <c r="G93" s="166">
        <v>45657</v>
      </c>
      <c r="H93" s="117">
        <v>101775</v>
      </c>
      <c r="I93" s="167">
        <v>101775</v>
      </c>
      <c r="J93" s="168">
        <f t="shared" si="0"/>
        <v>0</v>
      </c>
      <c r="K93" s="169" t="s">
        <v>130</v>
      </c>
    </row>
    <row r="94" spans="1:11" ht="45" x14ac:dyDescent="0.25">
      <c r="B94" s="116" t="s">
        <v>282</v>
      </c>
      <c r="C94" s="165" t="s">
        <v>283</v>
      </c>
      <c r="D94" s="115" t="s">
        <v>231</v>
      </c>
      <c r="E94" s="114" t="s">
        <v>273</v>
      </c>
      <c r="F94" s="114" t="s">
        <v>281</v>
      </c>
      <c r="G94" s="166">
        <v>45657</v>
      </c>
      <c r="H94" s="117">
        <v>52653.24</v>
      </c>
      <c r="I94" s="167">
        <v>52653.24</v>
      </c>
      <c r="J94" s="168">
        <f t="shared" si="0"/>
        <v>0</v>
      </c>
      <c r="K94" s="169" t="s">
        <v>130</v>
      </c>
    </row>
    <row r="95" spans="1:11" ht="60" x14ac:dyDescent="0.25">
      <c r="B95" s="116" t="s">
        <v>286</v>
      </c>
      <c r="C95" s="165" t="s">
        <v>287</v>
      </c>
      <c r="D95" s="115" t="s">
        <v>230</v>
      </c>
      <c r="E95" s="114" t="s">
        <v>284</v>
      </c>
      <c r="F95" s="114" t="s">
        <v>285</v>
      </c>
      <c r="G95" s="166">
        <v>45657</v>
      </c>
      <c r="H95" s="117">
        <v>35842.379999999997</v>
      </c>
      <c r="I95" s="167">
        <v>35842.379999999997</v>
      </c>
      <c r="J95" s="168">
        <f t="shared" si="0"/>
        <v>0</v>
      </c>
      <c r="K95" s="169" t="s">
        <v>130</v>
      </c>
    </row>
    <row r="96" spans="1:11" ht="60" x14ac:dyDescent="0.25">
      <c r="B96" s="116" t="s">
        <v>286</v>
      </c>
      <c r="C96" s="165" t="s">
        <v>287</v>
      </c>
      <c r="D96" s="115" t="s">
        <v>230</v>
      </c>
      <c r="E96" s="114" t="s">
        <v>284</v>
      </c>
      <c r="F96" s="114" t="s">
        <v>285</v>
      </c>
      <c r="G96" s="166">
        <v>45657</v>
      </c>
      <c r="H96" s="117">
        <v>18000.900000000001</v>
      </c>
      <c r="I96" s="167">
        <v>18000.900000000001</v>
      </c>
      <c r="J96" s="168">
        <f t="shared" si="0"/>
        <v>0</v>
      </c>
      <c r="K96" s="169" t="s">
        <v>130</v>
      </c>
    </row>
    <row r="97" spans="1:11" ht="60" x14ac:dyDescent="0.25">
      <c r="B97" s="116" t="s">
        <v>286</v>
      </c>
      <c r="C97" s="165" t="s">
        <v>287</v>
      </c>
      <c r="D97" s="115" t="s">
        <v>230</v>
      </c>
      <c r="E97" s="114" t="s">
        <v>284</v>
      </c>
      <c r="F97" s="114" t="s">
        <v>285</v>
      </c>
      <c r="G97" s="166">
        <v>45657</v>
      </c>
      <c r="H97" s="117">
        <v>207.96</v>
      </c>
      <c r="I97" s="167">
        <v>207.96</v>
      </c>
      <c r="J97" s="168">
        <f t="shared" si="0"/>
        <v>0</v>
      </c>
      <c r="K97" s="169" t="s">
        <v>130</v>
      </c>
    </row>
    <row r="98" spans="1:11" ht="60" x14ac:dyDescent="0.25">
      <c r="B98" s="116" t="s">
        <v>286</v>
      </c>
      <c r="C98" s="165" t="s">
        <v>287</v>
      </c>
      <c r="D98" s="115" t="s">
        <v>230</v>
      </c>
      <c r="E98" s="114" t="s">
        <v>284</v>
      </c>
      <c r="F98" s="114" t="s">
        <v>285</v>
      </c>
      <c r="G98" s="166">
        <v>45657</v>
      </c>
      <c r="H98" s="117">
        <v>46895.05</v>
      </c>
      <c r="I98" s="167">
        <v>46895.05</v>
      </c>
      <c r="J98" s="168">
        <f t="shared" si="0"/>
        <v>0</v>
      </c>
      <c r="K98" s="169" t="s">
        <v>130</v>
      </c>
    </row>
    <row r="99" spans="1:11" ht="60" x14ac:dyDescent="0.25">
      <c r="B99" s="116" t="s">
        <v>286</v>
      </c>
      <c r="C99" s="165" t="s">
        <v>287</v>
      </c>
      <c r="D99" s="115" t="s">
        <v>230</v>
      </c>
      <c r="E99" s="114" t="s">
        <v>284</v>
      </c>
      <c r="F99" s="114" t="s">
        <v>285</v>
      </c>
      <c r="G99" s="166">
        <v>45657</v>
      </c>
      <c r="H99" s="117">
        <v>70.8</v>
      </c>
      <c r="I99" s="167">
        <v>70.8</v>
      </c>
      <c r="J99" s="168">
        <f t="shared" si="0"/>
        <v>0</v>
      </c>
      <c r="K99" s="169" t="s">
        <v>130</v>
      </c>
    </row>
    <row r="100" spans="1:11" ht="60" x14ac:dyDescent="0.25">
      <c r="B100" s="116" t="s">
        <v>286</v>
      </c>
      <c r="C100" s="165" t="s">
        <v>287</v>
      </c>
      <c r="D100" s="115" t="s">
        <v>230</v>
      </c>
      <c r="E100" s="114" t="s">
        <v>284</v>
      </c>
      <c r="F100" s="114" t="s">
        <v>285</v>
      </c>
      <c r="G100" s="166">
        <v>45657</v>
      </c>
      <c r="H100" s="117">
        <v>4614.9799999999996</v>
      </c>
      <c r="I100" s="167">
        <v>4614.9799999999996</v>
      </c>
      <c r="J100" s="168">
        <f t="shared" si="0"/>
        <v>0</v>
      </c>
      <c r="K100" s="169" t="s">
        <v>130</v>
      </c>
    </row>
    <row r="101" spans="1:11" ht="60" x14ac:dyDescent="0.25">
      <c r="B101" s="116" t="s">
        <v>286</v>
      </c>
      <c r="C101" s="165" t="s">
        <v>287</v>
      </c>
      <c r="D101" s="115" t="s">
        <v>230</v>
      </c>
      <c r="E101" s="114" t="s">
        <v>284</v>
      </c>
      <c r="F101" s="114" t="s">
        <v>285</v>
      </c>
      <c r="G101" s="166">
        <v>45657</v>
      </c>
      <c r="H101" s="117">
        <v>40338.04</v>
      </c>
      <c r="I101" s="167">
        <v>40338.04</v>
      </c>
      <c r="J101" s="168">
        <f t="shared" si="0"/>
        <v>0</v>
      </c>
      <c r="K101" s="169" t="s">
        <v>130</v>
      </c>
    </row>
    <row r="102" spans="1:11" ht="60" x14ac:dyDescent="0.25">
      <c r="B102" s="116" t="s">
        <v>308</v>
      </c>
      <c r="C102" s="165" t="s">
        <v>309</v>
      </c>
      <c r="D102" s="115" t="s">
        <v>229</v>
      </c>
      <c r="E102" s="114" t="s">
        <v>306</v>
      </c>
      <c r="F102" s="114" t="s">
        <v>307</v>
      </c>
      <c r="G102" s="166">
        <v>45657</v>
      </c>
      <c r="H102" s="117">
        <v>1300</v>
      </c>
      <c r="I102" s="167">
        <v>1300</v>
      </c>
      <c r="J102" s="168">
        <f t="shared" si="0"/>
        <v>0</v>
      </c>
      <c r="K102" s="169" t="s">
        <v>130</v>
      </c>
    </row>
    <row r="103" spans="1:11" ht="60" x14ac:dyDescent="0.25">
      <c r="B103" s="116" t="s">
        <v>308</v>
      </c>
      <c r="C103" s="165" t="s">
        <v>309</v>
      </c>
      <c r="D103" s="115" t="s">
        <v>229</v>
      </c>
      <c r="E103" s="114" t="s">
        <v>306</v>
      </c>
      <c r="F103" s="114" t="s">
        <v>307</v>
      </c>
      <c r="G103" s="166">
        <v>45657</v>
      </c>
      <c r="H103" s="117">
        <v>36485.599999999999</v>
      </c>
      <c r="I103" s="167">
        <v>36485.599999999999</v>
      </c>
      <c r="J103" s="168">
        <f t="shared" si="0"/>
        <v>0</v>
      </c>
      <c r="K103" s="169" t="s">
        <v>130</v>
      </c>
    </row>
    <row r="104" spans="1:11" ht="75" x14ac:dyDescent="0.25">
      <c r="B104" s="116" t="s">
        <v>177</v>
      </c>
      <c r="C104" s="165" t="s">
        <v>176</v>
      </c>
      <c r="D104" s="115" t="s">
        <v>233</v>
      </c>
      <c r="E104" s="114" t="s">
        <v>306</v>
      </c>
      <c r="F104" s="114" t="s">
        <v>316</v>
      </c>
      <c r="G104" s="166">
        <v>45657</v>
      </c>
      <c r="H104" s="117">
        <v>27741.8</v>
      </c>
      <c r="I104" s="167">
        <v>27741.8</v>
      </c>
      <c r="J104" s="168">
        <f t="shared" si="0"/>
        <v>0</v>
      </c>
      <c r="K104" s="169" t="s">
        <v>130</v>
      </c>
    </row>
    <row r="105" spans="1:11" ht="120" x14ac:dyDescent="0.25">
      <c r="B105" s="116" t="s">
        <v>330</v>
      </c>
      <c r="C105" s="165" t="s">
        <v>331</v>
      </c>
      <c r="D105" s="115" t="s">
        <v>332</v>
      </c>
      <c r="E105" s="114" t="s">
        <v>326</v>
      </c>
      <c r="F105" s="114" t="s">
        <v>329</v>
      </c>
      <c r="G105" s="166">
        <v>45657</v>
      </c>
      <c r="H105" s="117">
        <v>7213.48</v>
      </c>
      <c r="I105" s="167">
        <v>7213.48</v>
      </c>
      <c r="J105" s="168">
        <f t="shared" si="0"/>
        <v>0</v>
      </c>
      <c r="K105" s="169" t="s">
        <v>130</v>
      </c>
    </row>
    <row r="106" spans="1:11" ht="90" x14ac:dyDescent="0.25">
      <c r="B106" s="116" t="s">
        <v>187</v>
      </c>
      <c r="C106" s="165" t="s">
        <v>188</v>
      </c>
      <c r="D106" s="115" t="s">
        <v>347</v>
      </c>
      <c r="E106" s="114" t="s">
        <v>345</v>
      </c>
      <c r="F106" s="114" t="s">
        <v>346</v>
      </c>
      <c r="G106" s="166">
        <v>45657</v>
      </c>
      <c r="H106" s="117">
        <v>284574.94</v>
      </c>
      <c r="I106" s="167">
        <v>284574.94</v>
      </c>
      <c r="J106" s="168">
        <f t="shared" si="0"/>
        <v>0</v>
      </c>
      <c r="K106" s="169" t="s">
        <v>130</v>
      </c>
    </row>
    <row r="107" spans="1:11" ht="60" x14ac:dyDescent="0.25">
      <c r="B107" s="116" t="s">
        <v>352</v>
      </c>
      <c r="C107" s="165" t="s">
        <v>353</v>
      </c>
      <c r="D107" s="115" t="s">
        <v>354</v>
      </c>
      <c r="E107" s="114" t="s">
        <v>350</v>
      </c>
      <c r="F107" s="114" t="s">
        <v>351</v>
      </c>
      <c r="G107" s="166">
        <v>45657</v>
      </c>
      <c r="H107" s="117">
        <v>20151.45</v>
      </c>
      <c r="I107" s="167">
        <v>20151.45</v>
      </c>
      <c r="J107" s="168">
        <f t="shared" si="0"/>
        <v>0</v>
      </c>
      <c r="K107" s="169" t="s">
        <v>130</v>
      </c>
    </row>
    <row r="108" spans="1:11" ht="90" x14ac:dyDescent="0.25">
      <c r="B108" s="116" t="s">
        <v>175</v>
      </c>
      <c r="C108" s="165" t="s">
        <v>174</v>
      </c>
      <c r="D108" s="115" t="s">
        <v>361</v>
      </c>
      <c r="E108" s="114" t="s">
        <v>359</v>
      </c>
      <c r="F108" s="114" t="s">
        <v>360</v>
      </c>
      <c r="G108" s="166">
        <v>45657</v>
      </c>
      <c r="H108" s="117">
        <v>64900</v>
      </c>
      <c r="I108" s="167">
        <v>64900</v>
      </c>
      <c r="J108" s="168">
        <f t="shared" si="0"/>
        <v>0</v>
      </c>
      <c r="K108" s="169" t="s">
        <v>130</v>
      </c>
    </row>
    <row r="109" spans="1:11" x14ac:dyDescent="0.25">
      <c r="B109" s="170"/>
      <c r="C109" s="171"/>
      <c r="D109" s="172"/>
      <c r="E109" s="173"/>
      <c r="F109" s="174" t="s">
        <v>16</v>
      </c>
      <c r="G109" s="166"/>
      <c r="H109" s="175">
        <f>SUM(H87:H108)</f>
        <v>4588494.6300000008</v>
      </c>
      <c r="I109" s="176">
        <f t="shared" ref="I109" si="1">+H109</f>
        <v>4588494.6300000008</v>
      </c>
      <c r="J109" s="168">
        <f t="shared" si="0"/>
        <v>0</v>
      </c>
      <c r="K109" s="169" t="s">
        <v>130</v>
      </c>
    </row>
    <row r="110" spans="1:11" s="105" customFormat="1" x14ac:dyDescent="0.25">
      <c r="A110" s="104"/>
      <c r="B110" s="104"/>
      <c r="C110" s="104"/>
      <c r="D110" s="104"/>
      <c r="E110" s="104"/>
      <c r="F110" s="104"/>
      <c r="G110" s="104"/>
      <c r="H110" s="104"/>
      <c r="I110" s="104"/>
    </row>
    <row r="111" spans="1:11" x14ac:dyDescent="0.25">
      <c r="A111" s="72"/>
      <c r="B111" s="72"/>
      <c r="C111" s="73"/>
      <c r="D111" s="74"/>
      <c r="E111" s="75"/>
      <c r="F111" s="76"/>
      <c r="G111" s="77"/>
      <c r="H111" s="74"/>
      <c r="I111" s="73"/>
    </row>
    <row r="112" spans="1:11" ht="9" customHeight="1" x14ac:dyDescent="0.25">
      <c r="A112" s="12"/>
      <c r="B112" s="12"/>
      <c r="C112" s="2"/>
      <c r="F112" s="70"/>
    </row>
    <row r="113" spans="1:9" ht="15.75" customHeight="1" x14ac:dyDescent="0.25">
      <c r="A113" s="238" t="s">
        <v>150</v>
      </c>
      <c r="B113" s="238"/>
      <c r="C113" s="238"/>
      <c r="D113" s="239" t="s">
        <v>151</v>
      </c>
      <c r="E113" s="239"/>
      <c r="F113" s="239"/>
      <c r="G113" s="239"/>
      <c r="I113" s="2"/>
    </row>
    <row r="114" spans="1:9" ht="15.75" customHeight="1" x14ac:dyDescent="0.25">
      <c r="A114" s="240" t="s">
        <v>152</v>
      </c>
      <c r="B114" s="240"/>
      <c r="C114" s="240"/>
      <c r="D114" s="234" t="s">
        <v>131</v>
      </c>
      <c r="E114" s="234"/>
      <c r="F114" s="234"/>
      <c r="G114" s="234"/>
      <c r="I114" s="2"/>
    </row>
    <row r="115" spans="1:9" ht="15.75" customHeight="1" x14ac:dyDescent="0.25">
      <c r="A115" s="238" t="s">
        <v>132</v>
      </c>
      <c r="B115" s="238"/>
      <c r="C115" s="238"/>
      <c r="D115" s="39" t="s">
        <v>178</v>
      </c>
      <c r="E115" s="39"/>
      <c r="F115" s="39"/>
      <c r="G115" s="39"/>
      <c r="I115" s="2"/>
    </row>
    <row r="116" spans="1:9" x14ac:dyDescent="0.25">
      <c r="A116" s="72"/>
      <c r="B116" s="72"/>
      <c r="C116" s="73"/>
      <c r="D116" s="74"/>
      <c r="E116" s="75"/>
      <c r="F116" s="76"/>
      <c r="G116" s="77"/>
      <c r="H116" s="74"/>
      <c r="I116" s="74"/>
    </row>
    <row r="117" spans="1:9" x14ac:dyDescent="0.25">
      <c r="A117" s="72"/>
      <c r="B117" s="72"/>
      <c r="C117" s="73"/>
      <c r="D117" s="74"/>
      <c r="E117" s="75"/>
      <c r="F117" s="76"/>
      <c r="G117" s="77"/>
      <c r="H117" s="74"/>
      <c r="I117" s="74"/>
    </row>
    <row r="118" spans="1:9" x14ac:dyDescent="0.25">
      <c r="A118" s="72"/>
      <c r="B118" s="72"/>
      <c r="C118" s="73"/>
      <c r="D118" s="74"/>
      <c r="E118" s="75"/>
      <c r="F118" s="76"/>
      <c r="G118" s="77"/>
      <c r="H118" s="74"/>
      <c r="I118" s="74"/>
    </row>
    <row r="119" spans="1:9" x14ac:dyDescent="0.25">
      <c r="A119" s="72"/>
      <c r="B119" s="72"/>
      <c r="C119" s="73"/>
      <c r="D119" s="74"/>
      <c r="E119" s="75"/>
      <c r="F119" s="76"/>
      <c r="G119" s="77"/>
      <c r="H119" s="74"/>
      <c r="I119" s="74"/>
    </row>
    <row r="120" spans="1:9" x14ac:dyDescent="0.25">
      <c r="A120" s="72"/>
      <c r="B120" s="72"/>
      <c r="C120" s="73"/>
      <c r="D120" s="74"/>
      <c r="E120" s="75"/>
      <c r="F120" s="76"/>
      <c r="G120" s="77"/>
      <c r="H120" s="74"/>
      <c r="I120" s="74"/>
    </row>
    <row r="121" spans="1:9" x14ac:dyDescent="0.25">
      <c r="A121" s="72"/>
      <c r="B121" s="72"/>
      <c r="C121" s="73"/>
      <c r="D121" s="74"/>
      <c r="E121" s="75"/>
      <c r="F121" s="76"/>
      <c r="G121" s="77"/>
      <c r="H121" s="74"/>
      <c r="I121" s="74"/>
    </row>
    <row r="122" spans="1:9" x14ac:dyDescent="0.25">
      <c r="A122" s="72"/>
      <c r="B122" s="72"/>
      <c r="C122" s="73"/>
      <c r="D122" s="74"/>
      <c r="E122" s="75"/>
      <c r="F122" s="76"/>
      <c r="G122" s="77"/>
      <c r="H122" s="74"/>
      <c r="I122" s="74"/>
    </row>
    <row r="123" spans="1:9" x14ac:dyDescent="0.25">
      <c r="A123" s="72"/>
      <c r="B123" s="72"/>
      <c r="C123" s="73"/>
      <c r="D123" s="74"/>
      <c r="E123" s="75"/>
      <c r="F123" s="76"/>
      <c r="G123" s="77"/>
      <c r="H123" s="74"/>
      <c r="I123" s="74"/>
    </row>
    <row r="124" spans="1:9" x14ac:dyDescent="0.25">
      <c r="A124" s="72"/>
      <c r="B124" s="72"/>
      <c r="C124" s="73"/>
      <c r="D124" s="74"/>
      <c r="E124" s="75"/>
      <c r="F124" s="76"/>
      <c r="G124" s="77"/>
      <c r="H124" s="74"/>
      <c r="I124" s="74"/>
    </row>
    <row r="125" spans="1:9" x14ac:dyDescent="0.25">
      <c r="B125" s="83"/>
      <c r="E125" s="84"/>
      <c r="G125" s="38"/>
    </row>
    <row r="126" spans="1:9" s="5" customFormat="1" ht="18.75" x14ac:dyDescent="0.3">
      <c r="B126" s="253" t="s">
        <v>169</v>
      </c>
      <c r="C126" s="253"/>
      <c r="D126" s="253"/>
      <c r="E126" s="253"/>
      <c r="F126" s="253"/>
      <c r="G126" s="253"/>
      <c r="H126" s="85"/>
    </row>
    <row r="127" spans="1:9" s="5" customFormat="1" ht="18.75" x14ac:dyDescent="0.3">
      <c r="B127" s="253" t="s">
        <v>170</v>
      </c>
      <c r="C127" s="253"/>
      <c r="D127" s="253"/>
      <c r="E127" s="253"/>
      <c r="F127" s="253"/>
      <c r="G127" s="253"/>
      <c r="H127" s="85"/>
    </row>
    <row r="128" spans="1:9" x14ac:dyDescent="0.25">
      <c r="B128" s="241" t="s">
        <v>171</v>
      </c>
      <c r="C128" s="241"/>
      <c r="D128" s="241"/>
      <c r="E128" s="241"/>
      <c r="F128" s="241"/>
      <c r="G128" s="241"/>
    </row>
    <row r="129" spans="1:7" x14ac:dyDescent="0.25">
      <c r="B129" s="241" t="s">
        <v>560</v>
      </c>
      <c r="C129" s="241"/>
      <c r="D129" s="241"/>
      <c r="E129" s="241"/>
      <c r="F129" s="241"/>
      <c r="G129" s="241"/>
    </row>
    <row r="130" spans="1:7" x14ac:dyDescent="0.25">
      <c r="B130" s="241" t="s">
        <v>139</v>
      </c>
      <c r="C130" s="241"/>
      <c r="D130" s="241"/>
      <c r="E130" s="241"/>
      <c r="F130" s="241"/>
      <c r="G130" s="241"/>
    </row>
    <row r="131" spans="1:7" x14ac:dyDescent="0.25">
      <c r="B131" s="83"/>
      <c r="E131" s="84"/>
      <c r="G131" s="38"/>
    </row>
    <row r="132" spans="1:7" x14ac:dyDescent="0.25">
      <c r="A132" s="89" t="s">
        <v>172</v>
      </c>
      <c r="B132" s="90" t="s">
        <v>173</v>
      </c>
      <c r="C132" s="90" t="s">
        <v>4</v>
      </c>
      <c r="D132" s="89" t="s">
        <v>124</v>
      </c>
      <c r="E132" s="91" t="s">
        <v>117</v>
      </c>
      <c r="F132" s="92" t="s">
        <v>118</v>
      </c>
    </row>
    <row r="133" spans="1:7" ht="24.75" x14ac:dyDescent="0.25">
      <c r="A133" s="177" t="s">
        <v>326</v>
      </c>
      <c r="B133" s="178" t="s">
        <v>362</v>
      </c>
      <c r="C133" s="178" t="s">
        <v>214</v>
      </c>
      <c r="D133" s="179" t="s">
        <v>224</v>
      </c>
      <c r="E133" s="180" t="s">
        <v>363</v>
      </c>
      <c r="F133" s="181">
        <v>52580.08</v>
      </c>
    </row>
    <row r="134" spans="1:7" ht="36.75" x14ac:dyDescent="0.25">
      <c r="A134" s="182" t="s">
        <v>326</v>
      </c>
      <c r="B134" s="183" t="s">
        <v>364</v>
      </c>
      <c r="C134" s="183" t="s">
        <v>143</v>
      </c>
      <c r="D134" s="184" t="s">
        <v>144</v>
      </c>
      <c r="E134" s="185" t="s">
        <v>365</v>
      </c>
      <c r="F134" s="186">
        <v>1020</v>
      </c>
    </row>
    <row r="135" spans="1:7" ht="36.75" x14ac:dyDescent="0.25">
      <c r="A135" s="182" t="s">
        <v>326</v>
      </c>
      <c r="B135" s="183" t="s">
        <v>366</v>
      </c>
      <c r="C135" s="183" t="s">
        <v>143</v>
      </c>
      <c r="D135" s="184" t="s">
        <v>144</v>
      </c>
      <c r="E135" s="185" t="s">
        <v>365</v>
      </c>
      <c r="F135" s="186">
        <v>1620</v>
      </c>
    </row>
    <row r="136" spans="1:7" ht="24.75" x14ac:dyDescent="0.25">
      <c r="A136" s="177" t="s">
        <v>326</v>
      </c>
      <c r="B136" s="178" t="s">
        <v>367</v>
      </c>
      <c r="C136" s="178" t="s">
        <v>212</v>
      </c>
      <c r="D136" s="179" t="s">
        <v>213</v>
      </c>
      <c r="E136" s="180" t="s">
        <v>368</v>
      </c>
      <c r="F136" s="181">
        <v>48047.24</v>
      </c>
    </row>
    <row r="137" spans="1:7" ht="36.75" x14ac:dyDescent="0.25">
      <c r="A137" s="177" t="s">
        <v>359</v>
      </c>
      <c r="B137" s="178" t="s">
        <v>369</v>
      </c>
      <c r="C137" s="178" t="s">
        <v>370</v>
      </c>
      <c r="D137" s="179" t="s">
        <v>371</v>
      </c>
      <c r="E137" s="180" t="s">
        <v>372</v>
      </c>
      <c r="F137" s="181">
        <v>70800</v>
      </c>
    </row>
    <row r="138" spans="1:7" ht="24.75" x14ac:dyDescent="0.25">
      <c r="A138" s="177" t="s">
        <v>359</v>
      </c>
      <c r="B138" s="178" t="s">
        <v>373</v>
      </c>
      <c r="C138" s="178" t="s">
        <v>374</v>
      </c>
      <c r="D138" s="179" t="s">
        <v>375</v>
      </c>
      <c r="E138" s="180" t="s">
        <v>376</v>
      </c>
      <c r="F138" s="181">
        <v>118000</v>
      </c>
    </row>
    <row r="139" spans="1:7" ht="24.75" x14ac:dyDescent="0.25">
      <c r="A139" s="177" t="s">
        <v>359</v>
      </c>
      <c r="B139" s="178" t="s">
        <v>377</v>
      </c>
      <c r="C139" s="178" t="s">
        <v>378</v>
      </c>
      <c r="D139" s="179" t="s">
        <v>379</v>
      </c>
      <c r="E139" s="180" t="s">
        <v>380</v>
      </c>
      <c r="F139" s="181">
        <v>94400</v>
      </c>
    </row>
    <row r="140" spans="1:7" ht="24.75" x14ac:dyDescent="0.25">
      <c r="A140" s="177" t="s">
        <v>359</v>
      </c>
      <c r="B140" s="178" t="s">
        <v>381</v>
      </c>
      <c r="C140" s="178" t="s">
        <v>382</v>
      </c>
      <c r="D140" s="179" t="s">
        <v>383</v>
      </c>
      <c r="E140" s="180" t="s">
        <v>384</v>
      </c>
      <c r="F140" s="181">
        <v>94400</v>
      </c>
    </row>
    <row r="141" spans="1:7" ht="24.75" x14ac:dyDescent="0.25">
      <c r="A141" s="177" t="s">
        <v>359</v>
      </c>
      <c r="B141" s="178" t="s">
        <v>385</v>
      </c>
      <c r="C141" s="178" t="s">
        <v>386</v>
      </c>
      <c r="D141" s="179" t="s">
        <v>387</v>
      </c>
      <c r="E141" s="180" t="s">
        <v>388</v>
      </c>
      <c r="F141" s="181">
        <v>188800</v>
      </c>
    </row>
    <row r="142" spans="1:7" ht="24.75" x14ac:dyDescent="0.25">
      <c r="A142" s="177" t="s">
        <v>359</v>
      </c>
      <c r="B142" s="178" t="s">
        <v>389</v>
      </c>
      <c r="C142" s="178" t="s">
        <v>390</v>
      </c>
      <c r="D142" s="179" t="s">
        <v>391</v>
      </c>
      <c r="E142" s="180" t="s">
        <v>392</v>
      </c>
      <c r="F142" s="181">
        <v>188800</v>
      </c>
    </row>
    <row r="143" spans="1:7" ht="24.75" x14ac:dyDescent="0.25">
      <c r="A143" s="177" t="s">
        <v>359</v>
      </c>
      <c r="B143" s="178" t="s">
        <v>393</v>
      </c>
      <c r="C143" s="178" t="s">
        <v>394</v>
      </c>
      <c r="D143" s="179" t="s">
        <v>395</v>
      </c>
      <c r="E143" s="180" t="s">
        <v>396</v>
      </c>
      <c r="F143" s="181">
        <v>236000</v>
      </c>
    </row>
    <row r="144" spans="1:7" ht="24.75" x14ac:dyDescent="0.25">
      <c r="A144" s="177" t="s">
        <v>359</v>
      </c>
      <c r="B144" s="178" t="s">
        <v>381</v>
      </c>
      <c r="C144" s="178" t="s">
        <v>382</v>
      </c>
      <c r="D144" s="179" t="s">
        <v>383</v>
      </c>
      <c r="E144" s="180" t="s">
        <v>384</v>
      </c>
      <c r="F144" s="181">
        <v>-94400</v>
      </c>
    </row>
    <row r="145" spans="1:6" ht="36.75" x14ac:dyDescent="0.25">
      <c r="A145" s="177" t="s">
        <v>359</v>
      </c>
      <c r="B145" s="178" t="s">
        <v>397</v>
      </c>
      <c r="C145" s="178" t="s">
        <v>398</v>
      </c>
      <c r="D145" s="179" t="s">
        <v>399</v>
      </c>
      <c r="E145" s="180" t="s">
        <v>400</v>
      </c>
      <c r="F145" s="181">
        <v>94400</v>
      </c>
    </row>
    <row r="146" spans="1:6" ht="24.75" x14ac:dyDescent="0.25">
      <c r="A146" s="177" t="s">
        <v>359</v>
      </c>
      <c r="B146" s="178" t="s">
        <v>401</v>
      </c>
      <c r="C146" s="178" t="s">
        <v>402</v>
      </c>
      <c r="D146" s="179" t="s">
        <v>403</v>
      </c>
      <c r="E146" s="180" t="s">
        <v>404</v>
      </c>
      <c r="F146" s="181">
        <v>70800</v>
      </c>
    </row>
    <row r="147" spans="1:6" ht="24.75" x14ac:dyDescent="0.25">
      <c r="A147" s="177" t="s">
        <v>359</v>
      </c>
      <c r="B147" s="178" t="s">
        <v>405</v>
      </c>
      <c r="C147" s="178" t="s">
        <v>406</v>
      </c>
      <c r="D147" s="179" t="s">
        <v>407</v>
      </c>
      <c r="E147" s="180" t="s">
        <v>408</v>
      </c>
      <c r="F147" s="181">
        <v>70800</v>
      </c>
    </row>
    <row r="148" spans="1:6" ht="24.75" x14ac:dyDescent="0.25">
      <c r="A148" s="177" t="s">
        <v>359</v>
      </c>
      <c r="B148" s="178" t="s">
        <v>409</v>
      </c>
      <c r="C148" s="178" t="s">
        <v>410</v>
      </c>
      <c r="D148" s="179" t="s">
        <v>411</v>
      </c>
      <c r="E148" s="180" t="s">
        <v>412</v>
      </c>
      <c r="F148" s="181">
        <v>70800</v>
      </c>
    </row>
    <row r="149" spans="1:6" ht="24.75" x14ac:dyDescent="0.25">
      <c r="A149" s="177" t="s">
        <v>359</v>
      </c>
      <c r="B149" s="178" t="s">
        <v>413</v>
      </c>
      <c r="C149" s="178" t="s">
        <v>414</v>
      </c>
      <c r="D149" s="179" t="s">
        <v>415</v>
      </c>
      <c r="E149" s="180" t="s">
        <v>416</v>
      </c>
      <c r="F149" s="181">
        <v>1180000</v>
      </c>
    </row>
    <row r="150" spans="1:6" ht="24.75" x14ac:dyDescent="0.25">
      <c r="A150" s="177" t="s">
        <v>359</v>
      </c>
      <c r="B150" s="178" t="s">
        <v>417</v>
      </c>
      <c r="C150" s="178" t="s">
        <v>418</v>
      </c>
      <c r="D150" s="179" t="s">
        <v>419</v>
      </c>
      <c r="E150" s="180" t="s">
        <v>420</v>
      </c>
      <c r="F150" s="181">
        <v>236000</v>
      </c>
    </row>
    <row r="151" spans="1:6" ht="24.75" x14ac:dyDescent="0.25">
      <c r="A151" s="177" t="s">
        <v>359</v>
      </c>
      <c r="B151" s="178" t="s">
        <v>421</v>
      </c>
      <c r="C151" s="178" t="s">
        <v>422</v>
      </c>
      <c r="D151" s="179" t="s">
        <v>423</v>
      </c>
      <c r="E151" s="180" t="s">
        <v>424</v>
      </c>
      <c r="F151" s="181">
        <v>70800</v>
      </c>
    </row>
    <row r="152" spans="1:6" ht="24.75" x14ac:dyDescent="0.25">
      <c r="A152" s="177" t="s">
        <v>359</v>
      </c>
      <c r="B152" s="178" t="s">
        <v>425</v>
      </c>
      <c r="C152" s="178" t="s">
        <v>426</v>
      </c>
      <c r="D152" s="179" t="s">
        <v>427</v>
      </c>
      <c r="E152" s="180" t="s">
        <v>428</v>
      </c>
      <c r="F152" s="181">
        <v>94400</v>
      </c>
    </row>
    <row r="153" spans="1:6" ht="24.75" x14ac:dyDescent="0.25">
      <c r="A153" s="177" t="s">
        <v>359</v>
      </c>
      <c r="B153" s="178" t="s">
        <v>429</v>
      </c>
      <c r="C153" s="178" t="s">
        <v>430</v>
      </c>
      <c r="D153" s="179" t="s">
        <v>431</v>
      </c>
      <c r="E153" s="180" t="s">
        <v>432</v>
      </c>
      <c r="F153" s="181">
        <v>188800</v>
      </c>
    </row>
    <row r="154" spans="1:6" ht="24.75" x14ac:dyDescent="0.25">
      <c r="A154" s="177" t="s">
        <v>359</v>
      </c>
      <c r="B154" s="178" t="s">
        <v>433</v>
      </c>
      <c r="C154" s="178" t="s">
        <v>434</v>
      </c>
      <c r="D154" s="179" t="s">
        <v>435</v>
      </c>
      <c r="E154" s="180" t="s">
        <v>436</v>
      </c>
      <c r="F154" s="181">
        <v>141600</v>
      </c>
    </row>
    <row r="155" spans="1:6" ht="24.75" x14ac:dyDescent="0.25">
      <c r="A155" s="177" t="s">
        <v>359</v>
      </c>
      <c r="B155" s="178" t="s">
        <v>437</v>
      </c>
      <c r="C155" s="178" t="s">
        <v>438</v>
      </c>
      <c r="D155" s="179" t="s">
        <v>439</v>
      </c>
      <c r="E155" s="180" t="s">
        <v>440</v>
      </c>
      <c r="F155" s="181">
        <v>70800</v>
      </c>
    </row>
    <row r="156" spans="1:6" ht="24.75" x14ac:dyDescent="0.25">
      <c r="A156" s="177" t="s">
        <v>359</v>
      </c>
      <c r="B156" s="178" t="s">
        <v>441</v>
      </c>
      <c r="C156" s="178" t="s">
        <v>442</v>
      </c>
      <c r="D156" s="179" t="s">
        <v>443</v>
      </c>
      <c r="E156" s="180" t="s">
        <v>444</v>
      </c>
      <c r="F156" s="181">
        <v>236000</v>
      </c>
    </row>
    <row r="157" spans="1:6" ht="24.75" x14ac:dyDescent="0.25">
      <c r="A157" s="177" t="s">
        <v>359</v>
      </c>
      <c r="B157" s="178" t="s">
        <v>445</v>
      </c>
      <c r="C157" s="178" t="s">
        <v>446</v>
      </c>
      <c r="D157" s="179" t="s">
        <v>447</v>
      </c>
      <c r="E157" s="180" t="s">
        <v>448</v>
      </c>
      <c r="F157" s="181">
        <v>94400</v>
      </c>
    </row>
    <row r="158" spans="1:6" ht="24.75" x14ac:dyDescent="0.25">
      <c r="A158" s="177" t="s">
        <v>359</v>
      </c>
      <c r="B158" s="178" t="s">
        <v>381</v>
      </c>
      <c r="C158" s="178" t="s">
        <v>382</v>
      </c>
      <c r="D158" s="179" t="s">
        <v>383</v>
      </c>
      <c r="E158" s="180" t="s">
        <v>449</v>
      </c>
      <c r="F158" s="181">
        <v>94400</v>
      </c>
    </row>
    <row r="159" spans="1:6" ht="24.75" x14ac:dyDescent="0.25">
      <c r="A159" s="177" t="s">
        <v>450</v>
      </c>
      <c r="B159" s="178" t="s">
        <v>451</v>
      </c>
      <c r="C159" s="178" t="s">
        <v>452</v>
      </c>
      <c r="D159" s="179" t="s">
        <v>453</v>
      </c>
      <c r="E159" s="180" t="s">
        <v>454</v>
      </c>
      <c r="F159" s="181">
        <v>82600</v>
      </c>
    </row>
    <row r="160" spans="1:6" ht="36.75" x14ac:dyDescent="0.25">
      <c r="A160" s="177" t="s">
        <v>450</v>
      </c>
      <c r="B160" s="178" t="s">
        <v>455</v>
      </c>
      <c r="C160" s="178" t="s">
        <v>456</v>
      </c>
      <c r="D160" s="179" t="s">
        <v>457</v>
      </c>
      <c r="E160" s="180" t="s">
        <v>458</v>
      </c>
      <c r="F160" s="181">
        <v>59000</v>
      </c>
    </row>
    <row r="161" spans="1:6" ht="24.75" x14ac:dyDescent="0.25">
      <c r="A161" s="177" t="s">
        <v>450</v>
      </c>
      <c r="B161" s="178" t="s">
        <v>459</v>
      </c>
      <c r="C161" s="178" t="s">
        <v>460</v>
      </c>
      <c r="D161" s="179" t="s">
        <v>461</v>
      </c>
      <c r="E161" s="180" t="s">
        <v>462</v>
      </c>
      <c r="F161" s="181">
        <v>188800</v>
      </c>
    </row>
    <row r="162" spans="1:6" ht="24.75" x14ac:dyDescent="0.25">
      <c r="A162" s="177" t="s">
        <v>450</v>
      </c>
      <c r="B162" s="178" t="s">
        <v>463</v>
      </c>
      <c r="C162" s="178" t="s">
        <v>464</v>
      </c>
      <c r="D162" s="179" t="s">
        <v>465</v>
      </c>
      <c r="E162" s="180" t="s">
        <v>466</v>
      </c>
      <c r="F162" s="181">
        <v>141600</v>
      </c>
    </row>
    <row r="163" spans="1:6" ht="24.75" x14ac:dyDescent="0.25">
      <c r="A163" s="177" t="s">
        <v>450</v>
      </c>
      <c r="B163" s="178" t="s">
        <v>467</v>
      </c>
      <c r="C163" s="178" t="s">
        <v>468</v>
      </c>
      <c r="D163" s="179" t="s">
        <v>469</v>
      </c>
      <c r="E163" s="180" t="s">
        <v>470</v>
      </c>
      <c r="F163" s="181">
        <v>35400</v>
      </c>
    </row>
    <row r="164" spans="1:6" ht="36.75" x14ac:dyDescent="0.25">
      <c r="A164" s="177" t="s">
        <v>450</v>
      </c>
      <c r="B164" s="178" t="s">
        <v>471</v>
      </c>
      <c r="C164" s="178" t="s">
        <v>472</v>
      </c>
      <c r="D164" s="179" t="s">
        <v>473</v>
      </c>
      <c r="E164" s="180" t="s">
        <v>474</v>
      </c>
      <c r="F164" s="181">
        <v>47200</v>
      </c>
    </row>
    <row r="165" spans="1:6" ht="36.75" x14ac:dyDescent="0.25">
      <c r="A165" s="177" t="s">
        <v>450</v>
      </c>
      <c r="B165" s="178" t="s">
        <v>475</v>
      </c>
      <c r="C165" s="178" t="s">
        <v>476</v>
      </c>
      <c r="D165" s="179" t="s">
        <v>477</v>
      </c>
      <c r="E165" s="180" t="s">
        <v>478</v>
      </c>
      <c r="F165" s="181">
        <v>472000</v>
      </c>
    </row>
    <row r="166" spans="1:6" ht="24.75" x14ac:dyDescent="0.25">
      <c r="A166" s="177" t="s">
        <v>450</v>
      </c>
      <c r="B166" s="178" t="s">
        <v>381</v>
      </c>
      <c r="C166" s="178" t="s">
        <v>479</v>
      </c>
      <c r="D166" s="179" t="s">
        <v>480</v>
      </c>
      <c r="E166" s="180" t="s">
        <v>481</v>
      </c>
      <c r="F166" s="181">
        <v>708000</v>
      </c>
    </row>
    <row r="167" spans="1:6" ht="24.75" x14ac:dyDescent="0.25">
      <c r="A167" s="177" t="s">
        <v>450</v>
      </c>
      <c r="B167" s="178" t="s">
        <v>482</v>
      </c>
      <c r="C167" s="178" t="s">
        <v>483</v>
      </c>
      <c r="D167" s="179" t="s">
        <v>484</v>
      </c>
      <c r="E167" s="180" t="s">
        <v>485</v>
      </c>
      <c r="F167" s="181">
        <v>354000</v>
      </c>
    </row>
    <row r="168" spans="1:6" ht="24.75" x14ac:dyDescent="0.25">
      <c r="A168" s="177" t="s">
        <v>450</v>
      </c>
      <c r="B168" s="178" t="s">
        <v>486</v>
      </c>
      <c r="C168" s="178" t="s">
        <v>487</v>
      </c>
      <c r="D168" s="179" t="s">
        <v>488</v>
      </c>
      <c r="E168" s="180" t="s">
        <v>489</v>
      </c>
      <c r="F168" s="181">
        <v>141600</v>
      </c>
    </row>
    <row r="169" spans="1:6" ht="36.75" x14ac:dyDescent="0.25">
      <c r="A169" s="177" t="s">
        <v>450</v>
      </c>
      <c r="B169" s="178" t="s">
        <v>490</v>
      </c>
      <c r="C169" s="178" t="s">
        <v>491</v>
      </c>
      <c r="D169" s="179" t="s">
        <v>492</v>
      </c>
      <c r="E169" s="180" t="s">
        <v>493</v>
      </c>
      <c r="F169" s="181">
        <v>354000</v>
      </c>
    </row>
    <row r="170" spans="1:6" ht="24.75" x14ac:dyDescent="0.25">
      <c r="A170" s="177" t="s">
        <v>450</v>
      </c>
      <c r="B170" s="178" t="s">
        <v>494</v>
      </c>
      <c r="C170" s="178" t="s">
        <v>495</v>
      </c>
      <c r="D170" s="179" t="s">
        <v>496</v>
      </c>
      <c r="E170" s="180" t="s">
        <v>497</v>
      </c>
      <c r="F170" s="181">
        <v>236000</v>
      </c>
    </row>
    <row r="171" spans="1:6" ht="36.75" x14ac:dyDescent="0.25">
      <c r="A171" s="177" t="s">
        <v>450</v>
      </c>
      <c r="B171" s="178" t="s">
        <v>498</v>
      </c>
      <c r="C171" s="178" t="s">
        <v>499</v>
      </c>
      <c r="D171" s="179" t="s">
        <v>500</v>
      </c>
      <c r="E171" s="180" t="s">
        <v>501</v>
      </c>
      <c r="F171" s="181">
        <v>82600</v>
      </c>
    </row>
    <row r="172" spans="1:6" ht="36.75" x14ac:dyDescent="0.25">
      <c r="A172" s="177" t="s">
        <v>450</v>
      </c>
      <c r="B172" s="178" t="s">
        <v>502</v>
      </c>
      <c r="C172" s="178" t="s">
        <v>503</v>
      </c>
      <c r="D172" s="179" t="s">
        <v>504</v>
      </c>
      <c r="E172" s="180" t="s">
        <v>505</v>
      </c>
      <c r="F172" s="181">
        <v>47200</v>
      </c>
    </row>
    <row r="173" spans="1:6" ht="24.75" x14ac:dyDescent="0.25">
      <c r="A173" s="177" t="s">
        <v>450</v>
      </c>
      <c r="B173" s="178" t="s">
        <v>506</v>
      </c>
      <c r="C173" s="178" t="s">
        <v>507</v>
      </c>
      <c r="D173" s="179" t="s">
        <v>508</v>
      </c>
      <c r="E173" s="180" t="s">
        <v>509</v>
      </c>
      <c r="F173" s="181">
        <v>236000</v>
      </c>
    </row>
    <row r="174" spans="1:6" ht="24.75" x14ac:dyDescent="0.25">
      <c r="A174" s="177" t="s">
        <v>450</v>
      </c>
      <c r="B174" s="178" t="s">
        <v>510</v>
      </c>
      <c r="C174" s="178" t="s">
        <v>511</v>
      </c>
      <c r="D174" s="179" t="s">
        <v>512</v>
      </c>
      <c r="E174" s="180" t="s">
        <v>513</v>
      </c>
      <c r="F174" s="181">
        <v>94400</v>
      </c>
    </row>
    <row r="175" spans="1:6" ht="24.75" x14ac:dyDescent="0.25">
      <c r="A175" s="177" t="s">
        <v>450</v>
      </c>
      <c r="B175" s="178" t="s">
        <v>514</v>
      </c>
      <c r="C175" s="178" t="s">
        <v>515</v>
      </c>
      <c r="D175" s="179" t="s">
        <v>516</v>
      </c>
      <c r="E175" s="180" t="s">
        <v>517</v>
      </c>
      <c r="F175" s="181">
        <v>94400</v>
      </c>
    </row>
    <row r="176" spans="1:6" ht="24.75" x14ac:dyDescent="0.25">
      <c r="A176" s="177" t="s">
        <v>450</v>
      </c>
      <c r="B176" s="178" t="s">
        <v>518</v>
      </c>
      <c r="C176" s="178" t="s">
        <v>519</v>
      </c>
      <c r="D176" s="179" t="s">
        <v>520</v>
      </c>
      <c r="E176" s="180" t="s">
        <v>521</v>
      </c>
      <c r="F176" s="181">
        <v>236000</v>
      </c>
    </row>
    <row r="177" spans="1:9" ht="24.75" x14ac:dyDescent="0.25">
      <c r="A177" s="177" t="s">
        <v>450</v>
      </c>
      <c r="B177" s="178" t="s">
        <v>522</v>
      </c>
      <c r="C177" s="178" t="s">
        <v>523</v>
      </c>
      <c r="D177" s="179" t="s">
        <v>524</v>
      </c>
      <c r="E177" s="180" t="s">
        <v>525</v>
      </c>
      <c r="F177" s="181">
        <v>59000</v>
      </c>
    </row>
    <row r="178" spans="1:9" ht="24.75" x14ac:dyDescent="0.25">
      <c r="A178" s="177" t="s">
        <v>450</v>
      </c>
      <c r="B178" s="178" t="s">
        <v>526</v>
      </c>
      <c r="C178" s="178" t="s">
        <v>527</v>
      </c>
      <c r="D178" s="179" t="s">
        <v>528</v>
      </c>
      <c r="E178" s="180" t="s">
        <v>529</v>
      </c>
      <c r="F178" s="181">
        <v>118000</v>
      </c>
    </row>
    <row r="179" spans="1:9" ht="36.75" x14ac:dyDescent="0.25">
      <c r="A179" s="177" t="s">
        <v>450</v>
      </c>
      <c r="B179" s="178" t="s">
        <v>530</v>
      </c>
      <c r="C179" s="178" t="s">
        <v>531</v>
      </c>
      <c r="D179" s="179" t="s">
        <v>532</v>
      </c>
      <c r="E179" s="180" t="s">
        <v>533</v>
      </c>
      <c r="F179" s="181">
        <v>118000</v>
      </c>
    </row>
    <row r="180" spans="1:9" ht="24.75" x14ac:dyDescent="0.25">
      <c r="A180" s="177" t="s">
        <v>450</v>
      </c>
      <c r="B180" s="178" t="s">
        <v>534</v>
      </c>
      <c r="C180" s="178" t="s">
        <v>535</v>
      </c>
      <c r="D180" s="179" t="s">
        <v>536</v>
      </c>
      <c r="E180" s="180" t="s">
        <v>537</v>
      </c>
      <c r="F180" s="181">
        <v>188800</v>
      </c>
    </row>
    <row r="181" spans="1:9" ht="24.75" x14ac:dyDescent="0.25">
      <c r="A181" s="177" t="s">
        <v>450</v>
      </c>
      <c r="B181" s="178" t="s">
        <v>538</v>
      </c>
      <c r="C181" s="178" t="s">
        <v>539</v>
      </c>
      <c r="D181" s="179" t="s">
        <v>540</v>
      </c>
      <c r="E181" s="180" t="s">
        <v>541</v>
      </c>
      <c r="F181" s="181">
        <v>82600</v>
      </c>
    </row>
    <row r="182" spans="1:9" ht="24.75" x14ac:dyDescent="0.25">
      <c r="A182" s="177" t="s">
        <v>450</v>
      </c>
      <c r="B182" s="178" t="s">
        <v>542</v>
      </c>
      <c r="C182" s="178" t="s">
        <v>543</v>
      </c>
      <c r="D182" s="179" t="s">
        <v>544</v>
      </c>
      <c r="E182" s="180" t="s">
        <v>545</v>
      </c>
      <c r="F182" s="181">
        <v>59000</v>
      </c>
    </row>
    <row r="183" spans="1:9" ht="24.75" x14ac:dyDescent="0.25">
      <c r="A183" s="177" t="s">
        <v>450</v>
      </c>
      <c r="B183" s="178" t="s">
        <v>405</v>
      </c>
      <c r="C183" s="178" t="s">
        <v>546</v>
      </c>
      <c r="D183" s="179" t="s">
        <v>547</v>
      </c>
      <c r="E183" s="180" t="s">
        <v>548</v>
      </c>
      <c r="F183" s="181">
        <v>47200</v>
      </c>
    </row>
    <row r="184" spans="1:9" ht="24.75" x14ac:dyDescent="0.25">
      <c r="A184" s="177" t="s">
        <v>450</v>
      </c>
      <c r="B184" s="178" t="s">
        <v>549</v>
      </c>
      <c r="C184" s="178" t="s">
        <v>550</v>
      </c>
      <c r="D184" s="179" t="s">
        <v>551</v>
      </c>
      <c r="E184" s="180" t="s">
        <v>552</v>
      </c>
      <c r="F184" s="181">
        <v>94400</v>
      </c>
    </row>
    <row r="185" spans="1:9" ht="24.75" x14ac:dyDescent="0.25">
      <c r="A185" s="177" t="s">
        <v>450</v>
      </c>
      <c r="B185" s="178" t="s">
        <v>467</v>
      </c>
      <c r="C185" s="178" t="s">
        <v>553</v>
      </c>
      <c r="D185" s="179" t="s">
        <v>554</v>
      </c>
      <c r="E185" s="180" t="s">
        <v>555</v>
      </c>
      <c r="F185" s="181">
        <v>94400</v>
      </c>
    </row>
    <row r="186" spans="1:9" ht="24.75" x14ac:dyDescent="0.25">
      <c r="A186" s="177" t="s">
        <v>450</v>
      </c>
      <c r="B186" s="178" t="s">
        <v>556</v>
      </c>
      <c r="C186" s="178" t="s">
        <v>557</v>
      </c>
      <c r="D186" s="179" t="s">
        <v>558</v>
      </c>
      <c r="E186" s="180" t="s">
        <v>559</v>
      </c>
      <c r="F186" s="181">
        <v>94400</v>
      </c>
    </row>
    <row r="187" spans="1:9" x14ac:dyDescent="0.25">
      <c r="A187" s="187"/>
      <c r="B187" s="116"/>
      <c r="C187" s="116"/>
      <c r="D187" s="115"/>
      <c r="E187" s="188" t="s">
        <v>16</v>
      </c>
      <c r="F187" s="189">
        <f>SUM(F133:F186)</f>
        <v>8280667.3200000003</v>
      </c>
    </row>
    <row r="188" spans="1:9" x14ac:dyDescent="0.25">
      <c r="A188" s="83"/>
      <c r="D188" s="12"/>
      <c r="E188" s="12"/>
      <c r="F188" s="38"/>
    </row>
    <row r="189" spans="1:9" x14ac:dyDescent="0.25">
      <c r="B189" s="83"/>
      <c r="E189" s="84"/>
      <c r="G189" s="38"/>
    </row>
    <row r="190" spans="1:9" x14ac:dyDescent="0.25">
      <c r="A190" s="72"/>
      <c r="B190" s="72"/>
      <c r="C190" s="73"/>
      <c r="D190" s="74"/>
      <c r="E190" s="74"/>
      <c r="F190" s="78"/>
      <c r="G190" s="74"/>
      <c r="H190" s="74"/>
      <c r="I190" s="74"/>
    </row>
    <row r="191" spans="1:9" x14ac:dyDescent="0.25">
      <c r="A191" s="60"/>
      <c r="B191" s="61"/>
      <c r="C191" s="61"/>
      <c r="D191" s="61"/>
      <c r="E191" s="61"/>
      <c r="F191" s="61"/>
      <c r="G191" s="61"/>
      <c r="H191" s="62"/>
      <c r="I191" s="61"/>
    </row>
    <row r="192" spans="1:9" x14ac:dyDescent="0.25">
      <c r="A192" s="60"/>
      <c r="B192" s="61"/>
      <c r="C192" s="61"/>
      <c r="D192" s="61"/>
      <c r="E192" s="61"/>
      <c r="F192" s="61"/>
      <c r="G192" s="61"/>
      <c r="H192" s="62"/>
      <c r="I192" s="61"/>
    </row>
    <row r="193" spans="1:9" x14ac:dyDescent="0.25">
      <c r="A193" s="60"/>
      <c r="B193" s="61"/>
      <c r="C193" s="61"/>
      <c r="D193" s="61"/>
      <c r="E193" s="61"/>
      <c r="F193" s="61"/>
      <c r="G193" s="61"/>
      <c r="H193" s="62"/>
      <c r="I193" s="61"/>
    </row>
    <row r="194" spans="1:9" x14ac:dyDescent="0.25">
      <c r="A194" s="60"/>
      <c r="B194" s="61"/>
      <c r="C194" s="61"/>
      <c r="D194" s="61"/>
      <c r="E194" s="61"/>
      <c r="F194" s="61"/>
      <c r="G194" s="61"/>
      <c r="H194" s="62"/>
      <c r="I194" s="61"/>
    </row>
    <row r="195" spans="1:9" ht="15.75" x14ac:dyDescent="0.25">
      <c r="A195" s="238" t="s">
        <v>150</v>
      </c>
      <c r="B195" s="238"/>
      <c r="C195" s="43"/>
      <c r="D195" s="239" t="s">
        <v>165</v>
      </c>
      <c r="E195" s="239"/>
      <c r="F195" s="239"/>
      <c r="G195" s="239"/>
      <c r="H195" s="63"/>
      <c r="I195" s="64"/>
    </row>
    <row r="196" spans="1:9" ht="15.75" x14ac:dyDescent="0.25">
      <c r="A196" s="240" t="s">
        <v>152</v>
      </c>
      <c r="B196" s="240"/>
      <c r="C196" s="26"/>
      <c r="D196" s="234" t="s">
        <v>166</v>
      </c>
      <c r="E196" s="234"/>
      <c r="F196" s="234"/>
      <c r="G196" s="234"/>
      <c r="H196" s="63"/>
      <c r="I196" s="64"/>
    </row>
    <row r="197" spans="1:9" ht="15.75" x14ac:dyDescent="0.25">
      <c r="A197" s="238" t="s">
        <v>132</v>
      </c>
      <c r="B197" s="238"/>
      <c r="C197" s="26"/>
      <c r="D197" s="39"/>
      <c r="E197" s="39" t="s">
        <v>167</v>
      </c>
      <c r="F197" s="39"/>
      <c r="G197" s="39"/>
      <c r="H197" s="63"/>
      <c r="I197" s="64"/>
    </row>
    <row r="198" spans="1:9" ht="15.75" x14ac:dyDescent="0.25">
      <c r="A198" s="65"/>
      <c r="B198" s="64"/>
      <c r="C198" s="64"/>
      <c r="D198" s="64"/>
      <c r="E198" s="64"/>
      <c r="F198" s="64"/>
      <c r="G198" s="64"/>
      <c r="H198" s="63"/>
      <c r="I198" s="64"/>
    </row>
    <row r="199" spans="1:9" ht="15.75" x14ac:dyDescent="0.25">
      <c r="A199" s="65"/>
      <c r="B199" s="64"/>
      <c r="C199" s="64"/>
      <c r="D199" s="64"/>
      <c r="E199" s="64"/>
      <c r="F199" s="64"/>
      <c r="G199" s="64"/>
      <c r="H199" s="63"/>
      <c r="I199" s="64"/>
    </row>
    <row r="200" spans="1:9" ht="15.75" x14ac:dyDescent="0.25">
      <c r="A200" s="65"/>
      <c r="B200" s="64"/>
      <c r="C200" s="64"/>
      <c r="D200" s="64"/>
      <c r="E200" s="64"/>
      <c r="F200" s="64"/>
      <c r="G200" s="64"/>
      <c r="H200" s="63"/>
      <c r="I200" s="64"/>
    </row>
    <row r="201" spans="1:9" ht="15.75" x14ac:dyDescent="0.25">
      <c r="A201" s="239" t="s">
        <v>151</v>
      </c>
      <c r="B201" s="239"/>
      <c r="C201" s="239"/>
      <c r="D201" s="239"/>
      <c r="E201" s="239"/>
      <c r="F201" s="239"/>
      <c r="G201" s="239"/>
      <c r="H201" s="239"/>
      <c r="I201" s="239"/>
    </row>
    <row r="202" spans="1:9" ht="15.75" x14ac:dyDescent="0.25">
      <c r="A202" s="234" t="s">
        <v>131</v>
      </c>
      <c r="B202" s="234"/>
      <c r="C202" s="234"/>
      <c r="D202" s="234"/>
      <c r="E202" s="234"/>
      <c r="F202" s="234"/>
      <c r="G202" s="234"/>
      <c r="H202" s="234"/>
      <c r="I202" s="234"/>
    </row>
    <row r="203" spans="1:9" ht="15.75" x14ac:dyDescent="0.25">
      <c r="A203" s="235" t="s">
        <v>155</v>
      </c>
      <c r="B203" s="235"/>
      <c r="C203" s="235"/>
      <c r="D203" s="235"/>
      <c r="E203" s="235"/>
      <c r="F203" s="235"/>
      <c r="G203" s="235"/>
      <c r="H203" s="235"/>
      <c r="I203" s="235"/>
    </row>
    <row r="204" spans="1:9" ht="27" customHeight="1" x14ac:dyDescent="0.25">
      <c r="B204" s="4"/>
      <c r="C204" s="2"/>
    </row>
    <row r="205" spans="1:9" ht="27" customHeight="1" x14ac:dyDescent="0.25">
      <c r="B205" s="4"/>
      <c r="C205" s="2"/>
    </row>
    <row r="206" spans="1:9" ht="27" customHeight="1" x14ac:dyDescent="0.25">
      <c r="B206" s="4"/>
      <c r="C206" s="2"/>
    </row>
    <row r="207" spans="1:9" x14ac:dyDescent="0.25">
      <c r="A207" s="2"/>
      <c r="B207" s="4"/>
      <c r="C207" s="2"/>
    </row>
    <row r="208" spans="1:9" x14ac:dyDescent="0.25">
      <c r="A208" s="2"/>
      <c r="B208" s="4"/>
      <c r="C208" s="2"/>
    </row>
    <row r="209" spans="1:5" ht="27" customHeight="1" x14ac:dyDescent="0.25">
      <c r="B209" s="4"/>
      <c r="C209" s="2"/>
    </row>
    <row r="210" spans="1:5" x14ac:dyDescent="0.25">
      <c r="A210" s="2"/>
      <c r="B210" s="4"/>
      <c r="C210" s="2"/>
    </row>
    <row r="211" spans="1:5" x14ac:dyDescent="0.25">
      <c r="A211" s="2"/>
      <c r="B211" s="4"/>
      <c r="C211" s="2"/>
    </row>
    <row r="212" spans="1:5" x14ac:dyDescent="0.25">
      <c r="A212" s="2"/>
      <c r="B212" s="4"/>
      <c r="C212" s="2"/>
    </row>
    <row r="213" spans="1:5" x14ac:dyDescent="0.25">
      <c r="A213" s="2"/>
      <c r="B213" s="4"/>
      <c r="C213" s="2"/>
    </row>
    <row r="214" spans="1:5" ht="15.75" x14ac:dyDescent="0.25">
      <c r="A214" s="2"/>
      <c r="B214" s="4"/>
      <c r="C214" s="236"/>
      <c r="D214" s="236"/>
    </row>
    <row r="215" spans="1:5" s="5" customFormat="1" ht="18" x14ac:dyDescent="0.25">
      <c r="A215" s="237" t="s">
        <v>159</v>
      </c>
      <c r="B215" s="237"/>
      <c r="C215" s="237"/>
      <c r="D215" s="237"/>
    </row>
    <row r="216" spans="1:5" s="5" customFormat="1" ht="18" x14ac:dyDescent="0.25">
      <c r="A216" s="237" t="s">
        <v>160</v>
      </c>
      <c r="B216" s="237"/>
      <c r="C216" s="237"/>
      <c r="D216" s="237"/>
    </row>
    <row r="217" spans="1:5" ht="34.5" customHeight="1" x14ac:dyDescent="0.25">
      <c r="A217" s="229" t="s">
        <v>161</v>
      </c>
      <c r="B217" s="229"/>
      <c r="C217" s="229"/>
      <c r="D217" s="229"/>
    </row>
    <row r="218" spans="1:5" ht="15" customHeight="1" x14ac:dyDescent="0.25">
      <c r="A218" s="265" t="s">
        <v>162</v>
      </c>
      <c r="B218" s="265"/>
      <c r="C218" s="265"/>
      <c r="D218" s="265"/>
    </row>
    <row r="219" spans="1:5" ht="15" customHeight="1" x14ac:dyDescent="0.25">
      <c r="A219" s="265" t="s">
        <v>561</v>
      </c>
      <c r="B219" s="265"/>
      <c r="C219" s="265"/>
      <c r="D219" s="265"/>
    </row>
    <row r="220" spans="1:5" ht="15.75" thickBot="1" x14ac:dyDescent="0.3">
      <c r="A220" s="261" t="s">
        <v>163</v>
      </c>
      <c r="B220" s="261"/>
      <c r="C220" s="261"/>
      <c r="D220" s="261"/>
    </row>
    <row r="221" spans="1:5" ht="15" customHeight="1" thickBot="1" x14ac:dyDescent="0.3">
      <c r="B221" s="120" t="s">
        <v>23</v>
      </c>
      <c r="C221" s="121">
        <v>14376642.33</v>
      </c>
    </row>
    <row r="222" spans="1:5" ht="15" customHeight="1" x14ac:dyDescent="0.25">
      <c r="B222" s="93" t="s">
        <v>24</v>
      </c>
      <c r="C222" s="122">
        <v>8073494.29</v>
      </c>
      <c r="D222" s="66"/>
      <c r="E222" s="66"/>
    </row>
    <row r="223" spans="1:5" ht="15" customHeight="1" x14ac:dyDescent="0.25">
      <c r="B223" s="94" t="s">
        <v>25</v>
      </c>
      <c r="C223" s="95">
        <v>4300750</v>
      </c>
      <c r="D223" s="38"/>
    </row>
    <row r="224" spans="1:5" ht="15" customHeight="1" x14ac:dyDescent="0.25">
      <c r="B224" s="94" t="s">
        <v>26</v>
      </c>
      <c r="C224" s="95">
        <v>2200000</v>
      </c>
      <c r="D224" s="38"/>
    </row>
    <row r="225" spans="2:4" ht="15" customHeight="1" x14ac:dyDescent="0.25">
      <c r="B225" s="94" t="s">
        <v>562</v>
      </c>
      <c r="C225" s="95">
        <v>585627.06999999995</v>
      </c>
      <c r="D225" s="38"/>
    </row>
    <row r="226" spans="2:4" ht="15" customHeight="1" x14ac:dyDescent="0.25">
      <c r="B226" s="94" t="s">
        <v>27</v>
      </c>
      <c r="C226" s="123"/>
      <c r="D226" s="38"/>
    </row>
    <row r="227" spans="2:4" ht="15" customHeight="1" x14ac:dyDescent="0.25">
      <c r="B227" s="94" t="s">
        <v>28</v>
      </c>
      <c r="C227" s="123"/>
      <c r="D227" s="38"/>
    </row>
    <row r="228" spans="2:4" ht="15" customHeight="1" x14ac:dyDescent="0.25">
      <c r="B228" s="94" t="s">
        <v>29</v>
      </c>
      <c r="C228" s="95">
        <v>987117.22</v>
      </c>
      <c r="D228" s="66"/>
    </row>
    <row r="229" spans="2:4" ht="15" customHeight="1" x14ac:dyDescent="0.25">
      <c r="B229" s="96" t="s">
        <v>30</v>
      </c>
      <c r="C229" s="97">
        <f>SUM(C230:C238)</f>
        <v>6010755.5500000007</v>
      </c>
      <c r="D229" s="38"/>
    </row>
    <row r="230" spans="2:4" ht="15" customHeight="1" x14ac:dyDescent="0.25">
      <c r="B230" s="94" t="s">
        <v>31</v>
      </c>
      <c r="C230" s="95">
        <v>622813.34</v>
      </c>
      <c r="D230" s="38"/>
    </row>
    <row r="231" spans="2:4" ht="15" customHeight="1" x14ac:dyDescent="0.25">
      <c r="B231" s="94" t="s">
        <v>32</v>
      </c>
      <c r="C231" s="124">
        <v>3941200</v>
      </c>
      <c r="D231" s="38"/>
    </row>
    <row r="232" spans="2:4" ht="15" customHeight="1" x14ac:dyDescent="0.25">
      <c r="B232" s="94" t="s">
        <v>33</v>
      </c>
      <c r="C232" s="123">
        <v>286525</v>
      </c>
    </row>
    <row r="233" spans="2:4" ht="15" customHeight="1" x14ac:dyDescent="0.25">
      <c r="B233" s="94" t="s">
        <v>563</v>
      </c>
      <c r="C233" s="123">
        <v>349474.94</v>
      </c>
    </row>
    <row r="234" spans="2:4" ht="15" customHeight="1" x14ac:dyDescent="0.25">
      <c r="B234" s="94" t="s">
        <v>34</v>
      </c>
      <c r="C234" s="95"/>
    </row>
    <row r="235" spans="2:4" ht="15" customHeight="1" x14ac:dyDescent="0.25">
      <c r="B235" s="94" t="s">
        <v>35</v>
      </c>
      <c r="C235" s="123">
        <v>318627.15000000002</v>
      </c>
    </row>
    <row r="236" spans="2:4" ht="15" customHeight="1" x14ac:dyDescent="0.25">
      <c r="B236" s="94" t="s">
        <v>36</v>
      </c>
      <c r="C236" s="123">
        <v>59793.56</v>
      </c>
    </row>
    <row r="237" spans="2:4" ht="15" customHeight="1" x14ac:dyDescent="0.25">
      <c r="B237" s="94" t="s">
        <v>37</v>
      </c>
      <c r="C237" s="123">
        <v>71737.16</v>
      </c>
    </row>
    <row r="238" spans="2:4" ht="15" customHeight="1" x14ac:dyDescent="0.25">
      <c r="B238" s="94" t="s">
        <v>38</v>
      </c>
      <c r="C238" s="123">
        <v>360584.4</v>
      </c>
    </row>
    <row r="239" spans="2:4" ht="15" customHeight="1" x14ac:dyDescent="0.25">
      <c r="B239" s="96" t="s">
        <v>39</v>
      </c>
      <c r="C239" s="125">
        <f>SUM(C240:C248)</f>
        <v>272241.03999999998</v>
      </c>
    </row>
    <row r="240" spans="2:4" ht="15" customHeight="1" x14ac:dyDescent="0.25">
      <c r="B240" s="94" t="s">
        <v>40</v>
      </c>
      <c r="C240" s="123">
        <v>2640</v>
      </c>
    </row>
    <row r="241" spans="2:3" ht="15" customHeight="1" x14ac:dyDescent="0.25">
      <c r="B241" s="94" t="s">
        <v>41</v>
      </c>
      <c r="C241" s="123"/>
    </row>
    <row r="242" spans="2:3" ht="15" customHeight="1" x14ac:dyDescent="0.25">
      <c r="B242" s="94" t="s">
        <v>42</v>
      </c>
      <c r="C242" s="123"/>
    </row>
    <row r="243" spans="2:3" ht="15" customHeight="1" x14ac:dyDescent="0.25">
      <c r="B243" s="94" t="s">
        <v>43</v>
      </c>
      <c r="C243" s="123"/>
    </row>
    <row r="244" spans="2:3" ht="15" customHeight="1" x14ac:dyDescent="0.25">
      <c r="B244" s="94" t="s">
        <v>44</v>
      </c>
      <c r="C244" s="123">
        <v>48047.24</v>
      </c>
    </row>
    <row r="245" spans="2:3" ht="15" customHeight="1" x14ac:dyDescent="0.25">
      <c r="B245" s="94" t="s">
        <v>45</v>
      </c>
      <c r="C245" s="123">
        <v>221553.8</v>
      </c>
    </row>
    <row r="246" spans="2:3" ht="15" customHeight="1" x14ac:dyDescent="0.25">
      <c r="B246" s="94" t="s">
        <v>46</v>
      </c>
      <c r="C246" s="123"/>
    </row>
    <row r="247" spans="2:3" ht="15" customHeight="1" x14ac:dyDescent="0.25">
      <c r="B247" s="94" t="s">
        <v>47</v>
      </c>
      <c r="C247" s="123"/>
    </row>
    <row r="248" spans="2:3" ht="15" customHeight="1" x14ac:dyDescent="0.25">
      <c r="B248" s="94" t="s">
        <v>48</v>
      </c>
      <c r="C248" s="123"/>
    </row>
    <row r="249" spans="2:3" ht="15" customHeight="1" x14ac:dyDescent="0.25">
      <c r="B249" s="96" t="s">
        <v>49</v>
      </c>
      <c r="C249" s="125"/>
    </row>
    <row r="250" spans="2:3" ht="15" customHeight="1" x14ac:dyDescent="0.25">
      <c r="B250" s="94" t="s">
        <v>50</v>
      </c>
      <c r="C250" s="125"/>
    </row>
    <row r="251" spans="2:3" ht="15" customHeight="1" x14ac:dyDescent="0.25">
      <c r="B251" s="94" t="s">
        <v>51</v>
      </c>
      <c r="C251" s="125"/>
    </row>
    <row r="252" spans="2:3" ht="15" customHeight="1" x14ac:dyDescent="0.25">
      <c r="B252" s="94" t="s">
        <v>52</v>
      </c>
      <c r="C252" s="125"/>
    </row>
    <row r="253" spans="2:3" ht="15" customHeight="1" x14ac:dyDescent="0.25">
      <c r="B253" s="94" t="s">
        <v>53</v>
      </c>
      <c r="C253" s="125"/>
    </row>
    <row r="254" spans="2:3" ht="15" customHeight="1" x14ac:dyDescent="0.25">
      <c r="B254" s="94" t="s">
        <v>54</v>
      </c>
      <c r="C254" s="125"/>
    </row>
    <row r="255" spans="2:3" ht="15" customHeight="1" x14ac:dyDescent="0.25">
      <c r="B255" s="94" t="s">
        <v>55</v>
      </c>
      <c r="C255" s="125"/>
    </row>
    <row r="256" spans="2:3" ht="15" customHeight="1" x14ac:dyDescent="0.25">
      <c r="B256" s="94" t="s">
        <v>56</v>
      </c>
      <c r="C256" s="125"/>
    </row>
    <row r="257" spans="2:3" ht="15" customHeight="1" x14ac:dyDescent="0.25">
      <c r="B257" s="96" t="s">
        <v>57</v>
      </c>
      <c r="C257" s="125"/>
    </row>
    <row r="258" spans="2:3" ht="15" customHeight="1" x14ac:dyDescent="0.25">
      <c r="B258" s="94" t="s">
        <v>58</v>
      </c>
      <c r="C258" s="125"/>
    </row>
    <row r="259" spans="2:3" ht="15" customHeight="1" x14ac:dyDescent="0.25">
      <c r="B259" s="94" t="s">
        <v>59</v>
      </c>
      <c r="C259" s="125"/>
    </row>
    <row r="260" spans="2:3" ht="15" customHeight="1" x14ac:dyDescent="0.25">
      <c r="B260" s="94" t="s">
        <v>60</v>
      </c>
      <c r="C260" s="125"/>
    </row>
    <row r="261" spans="2:3" ht="15" customHeight="1" x14ac:dyDescent="0.25">
      <c r="B261" s="94" t="s">
        <v>61</v>
      </c>
      <c r="C261" s="125"/>
    </row>
    <row r="262" spans="2:3" ht="15" customHeight="1" x14ac:dyDescent="0.25">
      <c r="B262" s="94" t="s">
        <v>62</v>
      </c>
      <c r="C262" s="125"/>
    </row>
    <row r="263" spans="2:3" ht="15" customHeight="1" x14ac:dyDescent="0.25">
      <c r="B263" s="98" t="s">
        <v>63</v>
      </c>
      <c r="C263" s="125"/>
    </row>
    <row r="264" spans="2:3" ht="15" customHeight="1" x14ac:dyDescent="0.25">
      <c r="B264" s="98" t="s">
        <v>64</v>
      </c>
      <c r="C264" s="125"/>
    </row>
    <row r="265" spans="2:3" ht="15" customHeight="1" x14ac:dyDescent="0.25">
      <c r="B265" s="99" t="s">
        <v>65</v>
      </c>
      <c r="C265" s="125">
        <f>+C266+C270</f>
        <v>20151.45</v>
      </c>
    </row>
    <row r="266" spans="2:3" ht="15" customHeight="1" x14ac:dyDescent="0.25">
      <c r="B266" s="100" t="s">
        <v>66</v>
      </c>
      <c r="C266" s="126"/>
    </row>
    <row r="267" spans="2:3" ht="15" customHeight="1" x14ac:dyDescent="0.25">
      <c r="B267" s="100" t="s">
        <v>207</v>
      </c>
      <c r="C267" s="126"/>
    </row>
    <row r="268" spans="2:3" ht="15" customHeight="1" x14ac:dyDescent="0.25">
      <c r="B268" s="100" t="s">
        <v>67</v>
      </c>
      <c r="C268" s="126"/>
    </row>
    <row r="269" spans="2:3" ht="15" customHeight="1" x14ac:dyDescent="0.25">
      <c r="B269" s="100" t="s">
        <v>68</v>
      </c>
      <c r="C269" s="126"/>
    </row>
    <row r="270" spans="2:3" ht="15" customHeight="1" x14ac:dyDescent="0.25">
      <c r="B270" s="100" t="s">
        <v>69</v>
      </c>
      <c r="C270" s="126">
        <v>20151.45</v>
      </c>
    </row>
    <row r="271" spans="2:3" ht="15" customHeight="1" x14ac:dyDescent="0.25">
      <c r="B271" s="100" t="s">
        <v>70</v>
      </c>
      <c r="C271" s="125"/>
    </row>
    <row r="272" spans="2:3" ht="15" customHeight="1" x14ac:dyDescent="0.25">
      <c r="B272" s="100" t="s">
        <v>71</v>
      </c>
      <c r="C272" s="125"/>
    </row>
    <row r="273" spans="2:3" ht="15" customHeight="1" x14ac:dyDescent="0.25">
      <c r="B273" s="100" t="s">
        <v>72</v>
      </c>
      <c r="C273" s="125"/>
    </row>
    <row r="274" spans="2:3" ht="15" customHeight="1" x14ac:dyDescent="0.25">
      <c r="B274" s="98" t="s">
        <v>73</v>
      </c>
      <c r="C274" s="125"/>
    </row>
    <row r="275" spans="2:3" ht="15" customHeight="1" x14ac:dyDescent="0.25">
      <c r="B275" s="99" t="s">
        <v>74</v>
      </c>
      <c r="C275" s="125"/>
    </row>
    <row r="276" spans="2:3" ht="15" customHeight="1" x14ac:dyDescent="0.25">
      <c r="B276" s="98" t="s">
        <v>75</v>
      </c>
      <c r="C276" s="125"/>
    </row>
    <row r="277" spans="2:3" ht="15" customHeight="1" x14ac:dyDescent="0.25">
      <c r="B277" s="98" t="s">
        <v>76</v>
      </c>
      <c r="C277" s="125"/>
    </row>
    <row r="278" spans="2:3" ht="15" customHeight="1" x14ac:dyDescent="0.25">
      <c r="B278" s="98" t="s">
        <v>77</v>
      </c>
      <c r="C278" s="125"/>
    </row>
    <row r="279" spans="2:3" ht="15" customHeight="1" x14ac:dyDescent="0.25">
      <c r="B279" s="98" t="s">
        <v>78</v>
      </c>
      <c r="C279" s="125"/>
    </row>
    <row r="280" spans="2:3" ht="15" customHeight="1" x14ac:dyDescent="0.25">
      <c r="B280" s="99" t="s">
        <v>79</v>
      </c>
      <c r="C280" s="125"/>
    </row>
    <row r="281" spans="2:3" ht="15" customHeight="1" x14ac:dyDescent="0.25">
      <c r="B281" s="98" t="s">
        <v>80</v>
      </c>
      <c r="C281" s="125"/>
    </row>
    <row r="282" spans="2:3" ht="15" customHeight="1" x14ac:dyDescent="0.25">
      <c r="B282" s="98" t="s">
        <v>81</v>
      </c>
      <c r="C282" s="125"/>
    </row>
    <row r="283" spans="2:3" ht="15" customHeight="1" x14ac:dyDescent="0.25">
      <c r="B283" s="99" t="s">
        <v>82</v>
      </c>
      <c r="C283" s="125"/>
    </row>
    <row r="284" spans="2:3" ht="15" customHeight="1" x14ac:dyDescent="0.25">
      <c r="B284" s="98" t="s">
        <v>83</v>
      </c>
      <c r="C284" s="125"/>
    </row>
    <row r="285" spans="2:3" ht="15" customHeight="1" x14ac:dyDescent="0.25">
      <c r="B285" s="98" t="s">
        <v>84</v>
      </c>
      <c r="C285" s="125"/>
    </row>
    <row r="286" spans="2:3" ht="15" customHeight="1" x14ac:dyDescent="0.25">
      <c r="B286" s="98" t="s">
        <v>85</v>
      </c>
      <c r="C286" s="125"/>
    </row>
    <row r="287" spans="2:3" ht="15" customHeight="1" x14ac:dyDescent="0.25">
      <c r="B287" s="101" t="s">
        <v>86</v>
      </c>
      <c r="C287" s="127"/>
    </row>
    <row r="288" spans="2:3" ht="15" customHeight="1" x14ac:dyDescent="0.25">
      <c r="B288" s="94"/>
      <c r="C288" s="125"/>
    </row>
    <row r="289" spans="1:3" ht="15" customHeight="1" x14ac:dyDescent="0.25">
      <c r="B289" s="96" t="s">
        <v>87</v>
      </c>
      <c r="C289" s="125"/>
    </row>
    <row r="290" spans="1:3" ht="15" customHeight="1" x14ac:dyDescent="0.25">
      <c r="B290" s="96" t="s">
        <v>88</v>
      </c>
      <c r="C290" s="125"/>
    </row>
    <row r="291" spans="1:3" ht="15" customHeight="1" x14ac:dyDescent="0.25">
      <c r="B291" s="94" t="s">
        <v>89</v>
      </c>
      <c r="C291" s="125"/>
    </row>
    <row r="292" spans="1:3" ht="15" customHeight="1" x14ac:dyDescent="0.25">
      <c r="B292" s="94" t="s">
        <v>90</v>
      </c>
      <c r="C292" s="125"/>
    </row>
    <row r="293" spans="1:3" ht="15" customHeight="1" x14ac:dyDescent="0.25">
      <c r="B293" s="96" t="s">
        <v>91</v>
      </c>
      <c r="C293" s="125"/>
    </row>
    <row r="294" spans="1:3" ht="15" customHeight="1" x14ac:dyDescent="0.25">
      <c r="B294" s="94" t="s">
        <v>92</v>
      </c>
      <c r="C294" s="125"/>
    </row>
    <row r="295" spans="1:3" ht="15" customHeight="1" x14ac:dyDescent="0.25">
      <c r="B295" s="94" t="s">
        <v>93</v>
      </c>
      <c r="C295" s="125"/>
    </row>
    <row r="296" spans="1:3" ht="15" customHeight="1" x14ac:dyDescent="0.25">
      <c r="B296" s="96" t="s">
        <v>94</v>
      </c>
      <c r="C296" s="125"/>
    </row>
    <row r="297" spans="1:3" ht="15" customHeight="1" x14ac:dyDescent="0.25">
      <c r="B297" s="94" t="s">
        <v>95</v>
      </c>
      <c r="C297" s="125"/>
    </row>
    <row r="298" spans="1:3" ht="15" customHeight="1" x14ac:dyDescent="0.25">
      <c r="B298" s="102" t="s">
        <v>96</v>
      </c>
      <c r="C298" s="128"/>
    </row>
    <row r="299" spans="1:3" ht="16.5" thickBot="1" x14ac:dyDescent="0.3">
      <c r="B299" s="103"/>
      <c r="C299" s="129"/>
    </row>
    <row r="300" spans="1:3" ht="31.5" x14ac:dyDescent="0.25">
      <c r="B300" s="40" t="s">
        <v>97</v>
      </c>
      <c r="C300" s="130">
        <f>+C222+C229+C239+C265</f>
        <v>14376642.329999998</v>
      </c>
    </row>
    <row r="301" spans="1:3" ht="16.5" thickBot="1" x14ac:dyDescent="0.3">
      <c r="B301" s="103"/>
      <c r="C301" s="129"/>
    </row>
    <row r="302" spans="1:3" x14ac:dyDescent="0.25">
      <c r="A302" s="2"/>
      <c r="B302" s="4"/>
      <c r="C302" s="2"/>
    </row>
    <row r="304" spans="1:3" x14ac:dyDescent="0.25">
      <c r="A304" s="37" t="s">
        <v>145</v>
      </c>
      <c r="C304" s="6" t="s">
        <v>98</v>
      </c>
    </row>
    <row r="305" spans="1:7" x14ac:dyDescent="0.25">
      <c r="A305" s="37" t="s">
        <v>146</v>
      </c>
      <c r="C305" s="7" t="s">
        <v>99</v>
      </c>
    </row>
    <row r="306" spans="1:7" x14ac:dyDescent="0.25">
      <c r="A306" s="37" t="s">
        <v>147</v>
      </c>
      <c r="C306" s="7" t="s">
        <v>100</v>
      </c>
    </row>
    <row r="311" spans="1:7" x14ac:dyDescent="0.25">
      <c r="B311" s="4"/>
      <c r="C311" s="2"/>
      <c r="E311" s="45"/>
      <c r="F311" s="45"/>
    </row>
    <row r="312" spans="1:7" x14ac:dyDescent="0.25">
      <c r="A312" s="2"/>
      <c r="B312" s="4"/>
      <c r="C312" s="2"/>
      <c r="E312" s="45"/>
      <c r="F312" s="45"/>
    </row>
    <row r="313" spans="1:7" x14ac:dyDescent="0.25">
      <c r="A313" s="2"/>
      <c r="B313" s="4"/>
      <c r="C313" s="2"/>
      <c r="E313" s="45"/>
      <c r="F313" s="45"/>
    </row>
    <row r="314" spans="1:7" x14ac:dyDescent="0.25">
      <c r="A314" s="2"/>
      <c r="B314" s="4"/>
      <c r="C314" s="2"/>
      <c r="E314" s="45"/>
      <c r="F314" s="45"/>
    </row>
    <row r="315" spans="1:7" x14ac:dyDescent="0.25">
      <c r="A315" s="2"/>
      <c r="B315" s="4"/>
      <c r="C315" s="2"/>
      <c r="E315" s="45"/>
      <c r="F315" s="45"/>
    </row>
    <row r="316" spans="1:7" s="5" customFormat="1" ht="18" x14ac:dyDescent="0.25">
      <c r="A316" s="236" t="s">
        <v>17</v>
      </c>
      <c r="B316" s="236"/>
      <c r="C316" s="236"/>
      <c r="D316" s="236"/>
      <c r="E316" s="236"/>
      <c r="F316" s="236"/>
      <c r="G316" s="236"/>
    </row>
    <row r="317" spans="1:7" s="5" customFormat="1" ht="19.5" customHeight="1" x14ac:dyDescent="0.25">
      <c r="A317" s="236" t="s">
        <v>2</v>
      </c>
      <c r="B317" s="236"/>
      <c r="C317" s="236"/>
      <c r="D317" s="236"/>
      <c r="E317" s="236"/>
      <c r="F317" s="236"/>
      <c r="G317" s="236"/>
    </row>
    <row r="318" spans="1:7" s="46" customFormat="1" ht="19.5" customHeight="1" x14ac:dyDescent="0.3">
      <c r="A318" s="241" t="s">
        <v>101</v>
      </c>
      <c r="B318" s="241"/>
      <c r="C318" s="241"/>
      <c r="D318" s="241"/>
      <c r="E318" s="241"/>
      <c r="F318" s="241"/>
      <c r="G318" s="241"/>
    </row>
    <row r="319" spans="1:7" s="46" customFormat="1" ht="19.5" customHeight="1" x14ac:dyDescent="0.3">
      <c r="A319" s="241" t="s">
        <v>153</v>
      </c>
      <c r="B319" s="241"/>
      <c r="C319" s="241"/>
      <c r="D319" s="241"/>
      <c r="E319" s="241"/>
      <c r="F319" s="241"/>
      <c r="G319" s="241"/>
    </row>
    <row r="320" spans="1:7" s="46" customFormat="1" ht="14.25" customHeight="1" x14ac:dyDescent="0.3">
      <c r="A320" s="241" t="s">
        <v>634</v>
      </c>
      <c r="B320" s="241"/>
      <c r="C320" s="241"/>
      <c r="D320" s="241"/>
      <c r="E320" s="241"/>
      <c r="F320" s="241"/>
      <c r="G320" s="241"/>
    </row>
    <row r="321" spans="1:9" s="46" customFormat="1" ht="13.5" customHeight="1" x14ac:dyDescent="0.3">
      <c r="A321" s="241" t="s">
        <v>102</v>
      </c>
      <c r="B321" s="241"/>
      <c r="C321" s="241"/>
      <c r="D321" s="241"/>
      <c r="E321" s="241"/>
      <c r="F321" s="241"/>
      <c r="G321" s="241"/>
    </row>
    <row r="322" spans="1:9" s="46" customFormat="1" ht="13.5" customHeight="1" thickBot="1" x14ac:dyDescent="0.35">
      <c r="A322" s="69"/>
      <c r="B322" s="69"/>
      <c r="C322" s="69"/>
      <c r="D322" s="69"/>
      <c r="E322" s="69"/>
      <c r="F322" s="69"/>
      <c r="G322" s="69"/>
    </row>
    <row r="323" spans="1:9" s="131" customFormat="1" ht="15.75" thickBot="1" x14ac:dyDescent="0.3">
      <c r="A323"/>
      <c r="B323" s="266" t="s">
        <v>620</v>
      </c>
      <c r="C323" s="267"/>
      <c r="D323" s="267"/>
      <c r="E323" s="267"/>
      <c r="F323" s="267"/>
      <c r="G323" s="268"/>
    </row>
    <row r="324" spans="1:9" s="131" customFormat="1" ht="15.75" thickBot="1" x14ac:dyDescent="0.3">
      <c r="A324"/>
      <c r="B324" s="249"/>
      <c r="C324" s="250"/>
      <c r="D324" s="47"/>
      <c r="E324" s="251" t="s">
        <v>103</v>
      </c>
      <c r="F324" s="252"/>
      <c r="G324" s="132">
        <v>307157.98</v>
      </c>
    </row>
    <row r="325" spans="1:9" s="131" customFormat="1" ht="15.75" thickBot="1" x14ac:dyDescent="0.3">
      <c r="A325"/>
      <c r="B325" s="269" t="s">
        <v>104</v>
      </c>
      <c r="C325" s="270" t="s">
        <v>105</v>
      </c>
      <c r="D325" s="271" t="s">
        <v>106</v>
      </c>
      <c r="E325" s="270" t="s">
        <v>107</v>
      </c>
      <c r="F325" s="214" t="s">
        <v>108</v>
      </c>
      <c r="G325" s="272" t="s">
        <v>109</v>
      </c>
    </row>
    <row r="326" spans="1:9" s="131" customFormat="1" ht="15.75" thickBot="1" x14ac:dyDescent="0.3">
      <c r="A326"/>
      <c r="B326" s="136">
        <v>45384</v>
      </c>
      <c r="C326" s="133" t="s">
        <v>110</v>
      </c>
      <c r="D326" s="138" t="s">
        <v>565</v>
      </c>
      <c r="E326" s="137"/>
      <c r="F326" s="137">
        <v>221553.8</v>
      </c>
      <c r="G326" s="137">
        <f>G324+E326-F326</f>
        <v>85604.18</v>
      </c>
      <c r="I326" s="135"/>
    </row>
    <row r="327" spans="1:9" s="131" customFormat="1" ht="15.75" thickBot="1" x14ac:dyDescent="0.3">
      <c r="A327"/>
      <c r="B327" s="136">
        <v>45384</v>
      </c>
      <c r="C327" s="133" t="s">
        <v>110</v>
      </c>
      <c r="D327" s="134" t="s">
        <v>621</v>
      </c>
      <c r="E327" s="137"/>
      <c r="F327" s="137">
        <v>332.34</v>
      </c>
      <c r="G327" s="137">
        <f>G326+E327-F327</f>
        <v>85271.84</v>
      </c>
    </row>
    <row r="328" spans="1:9" s="131" customFormat="1" ht="15.75" thickBot="1" x14ac:dyDescent="0.3">
      <c r="A328"/>
      <c r="B328" s="136">
        <v>45390</v>
      </c>
      <c r="C328" s="133" t="s">
        <v>110</v>
      </c>
      <c r="D328" s="138" t="s">
        <v>568</v>
      </c>
      <c r="E328" s="137"/>
      <c r="F328" s="137">
        <v>74050</v>
      </c>
      <c r="G328" s="137">
        <f t="shared" ref="G328:G343" si="2">G327+E328-F328</f>
        <v>11221.839999999997</v>
      </c>
    </row>
    <row r="329" spans="1:9" s="131" customFormat="1" ht="15.75" thickBot="1" x14ac:dyDescent="0.3">
      <c r="A329"/>
      <c r="B329" s="136">
        <v>45390</v>
      </c>
      <c r="C329" s="133" t="s">
        <v>110</v>
      </c>
      <c r="D329" s="138" t="s">
        <v>622</v>
      </c>
      <c r="E329" s="137"/>
      <c r="F329" s="137">
        <v>111.08</v>
      </c>
      <c r="G329" s="137">
        <f t="shared" si="2"/>
        <v>11110.759999999997</v>
      </c>
    </row>
    <row r="330" spans="1:9" s="131" customFormat="1" ht="15.75" thickBot="1" x14ac:dyDescent="0.3">
      <c r="A330"/>
      <c r="B330" s="136">
        <v>45391</v>
      </c>
      <c r="C330" s="133" t="s">
        <v>215</v>
      </c>
      <c r="D330" s="138" t="s">
        <v>623</v>
      </c>
      <c r="E330" s="137">
        <v>332507.76</v>
      </c>
      <c r="F330" s="137"/>
      <c r="G330" s="137">
        <f t="shared" si="2"/>
        <v>343618.52</v>
      </c>
    </row>
    <row r="331" spans="1:9" s="131" customFormat="1" ht="15.75" thickBot="1" x14ac:dyDescent="0.3">
      <c r="A331"/>
      <c r="B331" s="136">
        <v>45391</v>
      </c>
      <c r="C331" s="133" t="s">
        <v>110</v>
      </c>
      <c r="D331" s="138" t="s">
        <v>571</v>
      </c>
      <c r="E331" s="137"/>
      <c r="F331" s="137">
        <v>4350</v>
      </c>
      <c r="G331" s="137">
        <f t="shared" si="2"/>
        <v>339268.52</v>
      </c>
    </row>
    <row r="332" spans="1:9" s="131" customFormat="1" ht="15.75" thickBot="1" x14ac:dyDescent="0.3">
      <c r="A332"/>
      <c r="B332" s="136">
        <v>45391</v>
      </c>
      <c r="C332" s="133" t="s">
        <v>110</v>
      </c>
      <c r="D332" s="138" t="s">
        <v>624</v>
      </c>
      <c r="E332" s="137"/>
      <c r="F332" s="137">
        <v>6.53</v>
      </c>
      <c r="G332" s="137">
        <f t="shared" si="2"/>
        <v>339261.99</v>
      </c>
    </row>
    <row r="333" spans="1:9" s="131" customFormat="1" ht="15.75" thickBot="1" x14ac:dyDescent="0.3">
      <c r="A333"/>
      <c r="B333" s="136">
        <v>45392</v>
      </c>
      <c r="C333" s="133" t="s">
        <v>110</v>
      </c>
      <c r="D333" s="138" t="s">
        <v>573</v>
      </c>
      <c r="E333" s="137"/>
      <c r="F333" s="137">
        <v>2400</v>
      </c>
      <c r="G333" s="137">
        <f t="shared" si="2"/>
        <v>336861.99</v>
      </c>
    </row>
    <row r="334" spans="1:9" s="131" customFormat="1" ht="15.75" thickBot="1" x14ac:dyDescent="0.3">
      <c r="A334"/>
      <c r="B334" s="136">
        <v>45392</v>
      </c>
      <c r="C334" s="133" t="s">
        <v>110</v>
      </c>
      <c r="D334" s="138" t="s">
        <v>625</v>
      </c>
      <c r="E334" s="137"/>
      <c r="F334" s="137">
        <v>3.6</v>
      </c>
      <c r="G334" s="137">
        <f t="shared" si="2"/>
        <v>336858.39</v>
      </c>
    </row>
    <row r="335" spans="1:9" s="131" customFormat="1" ht="15.75" thickBot="1" x14ac:dyDescent="0.3">
      <c r="A335"/>
      <c r="B335" s="136">
        <v>45393</v>
      </c>
      <c r="C335" s="133" t="s">
        <v>110</v>
      </c>
      <c r="D335" s="138" t="s">
        <v>575</v>
      </c>
      <c r="E335" s="137"/>
      <c r="F335" s="137">
        <v>9765</v>
      </c>
      <c r="G335" s="137">
        <f t="shared" si="2"/>
        <v>327093.39</v>
      </c>
    </row>
    <row r="336" spans="1:9" s="131" customFormat="1" ht="15.75" thickBot="1" x14ac:dyDescent="0.3">
      <c r="A336"/>
      <c r="B336" s="136">
        <v>45393</v>
      </c>
      <c r="C336" s="133" t="s">
        <v>110</v>
      </c>
      <c r="D336" s="138" t="s">
        <v>626</v>
      </c>
      <c r="E336" s="137"/>
      <c r="F336" s="137">
        <v>14.65</v>
      </c>
      <c r="G336" s="137">
        <f t="shared" si="2"/>
        <v>327078.74</v>
      </c>
    </row>
    <row r="337" spans="1:7" s="131" customFormat="1" ht="15.75" thickBot="1" x14ac:dyDescent="0.3">
      <c r="A337"/>
      <c r="B337" s="136">
        <v>45394</v>
      </c>
      <c r="C337" s="133" t="s">
        <v>110</v>
      </c>
      <c r="D337" s="138" t="s">
        <v>577</v>
      </c>
      <c r="E337" s="137"/>
      <c r="F337" s="137">
        <v>12975</v>
      </c>
      <c r="G337" s="137">
        <f t="shared" si="2"/>
        <v>314103.74</v>
      </c>
    </row>
    <row r="338" spans="1:7" s="131" customFormat="1" ht="15.75" thickBot="1" x14ac:dyDescent="0.3">
      <c r="A338"/>
      <c r="B338" s="136">
        <v>45394</v>
      </c>
      <c r="C338" s="133" t="s">
        <v>110</v>
      </c>
      <c r="D338" s="138" t="s">
        <v>627</v>
      </c>
      <c r="E338" s="137"/>
      <c r="F338" s="137">
        <v>19.47</v>
      </c>
      <c r="G338" s="137">
        <f t="shared" si="2"/>
        <v>314084.27</v>
      </c>
    </row>
    <row r="339" spans="1:7" s="131" customFormat="1" ht="15.75" thickBot="1" x14ac:dyDescent="0.3">
      <c r="A339"/>
      <c r="B339" s="136">
        <v>45394</v>
      </c>
      <c r="C339" s="133" t="s">
        <v>110</v>
      </c>
      <c r="D339" s="138" t="s">
        <v>579</v>
      </c>
      <c r="E339" s="137"/>
      <c r="F339" s="137">
        <v>53970</v>
      </c>
      <c r="G339" s="137">
        <f t="shared" si="2"/>
        <v>260114.27000000002</v>
      </c>
    </row>
    <row r="340" spans="1:7" s="131" customFormat="1" ht="15.75" thickBot="1" x14ac:dyDescent="0.3">
      <c r="A340"/>
      <c r="B340" s="136">
        <v>45394</v>
      </c>
      <c r="C340" s="133" t="s">
        <v>110</v>
      </c>
      <c r="D340" s="138" t="s">
        <v>628</v>
      </c>
      <c r="E340" s="137"/>
      <c r="F340" s="137">
        <v>80.959999999999994</v>
      </c>
      <c r="G340" s="137">
        <f t="shared" si="2"/>
        <v>260033.31000000003</v>
      </c>
    </row>
    <row r="341" spans="1:7" s="131" customFormat="1" ht="15.75" thickBot="1" x14ac:dyDescent="0.3">
      <c r="A341"/>
      <c r="B341" s="136">
        <v>45397</v>
      </c>
      <c r="C341" s="133" t="s">
        <v>110</v>
      </c>
      <c r="D341" s="138" t="s">
        <v>581</v>
      </c>
      <c r="E341" s="137"/>
      <c r="F341" s="137">
        <v>6050</v>
      </c>
      <c r="G341" s="137">
        <f t="shared" si="2"/>
        <v>253983.31000000003</v>
      </c>
    </row>
    <row r="342" spans="1:7" s="131" customFormat="1" ht="15.75" thickBot="1" x14ac:dyDescent="0.3">
      <c r="A342"/>
      <c r="B342" s="136">
        <v>45397</v>
      </c>
      <c r="C342" s="133" t="s">
        <v>110</v>
      </c>
      <c r="D342" s="138" t="s">
        <v>629</v>
      </c>
      <c r="E342" s="137"/>
      <c r="F342" s="137">
        <v>9.08</v>
      </c>
      <c r="G342" s="137">
        <f t="shared" si="2"/>
        <v>253974.23000000004</v>
      </c>
    </row>
    <row r="343" spans="1:7" s="131" customFormat="1" ht="15.75" thickBot="1" x14ac:dyDescent="0.3">
      <c r="A343"/>
      <c r="B343" s="136">
        <v>45404</v>
      </c>
      <c r="C343" s="133" t="s">
        <v>110</v>
      </c>
      <c r="D343" s="138" t="s">
        <v>579</v>
      </c>
      <c r="E343" s="137"/>
      <c r="F343" s="137">
        <v>35050</v>
      </c>
      <c r="G343" s="137">
        <f t="shared" si="2"/>
        <v>218924.23000000004</v>
      </c>
    </row>
    <row r="344" spans="1:7" s="131" customFormat="1" ht="15.75" thickBot="1" x14ac:dyDescent="0.3">
      <c r="A344"/>
      <c r="B344" s="136">
        <v>45404</v>
      </c>
      <c r="C344" s="133" t="s">
        <v>110</v>
      </c>
      <c r="D344" s="138" t="s">
        <v>628</v>
      </c>
      <c r="E344" s="137"/>
      <c r="F344" s="137">
        <v>52.58</v>
      </c>
      <c r="G344" s="137">
        <f>G343+E344-F344</f>
        <v>218871.65000000005</v>
      </c>
    </row>
    <row r="345" spans="1:7" s="131" customFormat="1" ht="15.75" thickBot="1" x14ac:dyDescent="0.3">
      <c r="A345"/>
      <c r="B345" s="136">
        <v>45407</v>
      </c>
      <c r="C345" s="133" t="s">
        <v>110</v>
      </c>
      <c r="D345" s="138" t="s">
        <v>630</v>
      </c>
      <c r="E345" s="137"/>
      <c r="F345" s="137">
        <v>33594</v>
      </c>
      <c r="G345" s="137">
        <f>G344+E345-F345</f>
        <v>185277.65000000005</v>
      </c>
    </row>
    <row r="346" spans="1:7" s="131" customFormat="1" ht="15.75" thickBot="1" x14ac:dyDescent="0.3">
      <c r="A346"/>
      <c r="B346" s="136">
        <v>45407</v>
      </c>
      <c r="C346" s="133" t="s">
        <v>110</v>
      </c>
      <c r="D346" s="138" t="s">
        <v>631</v>
      </c>
      <c r="E346" s="137"/>
      <c r="F346" s="137">
        <v>300</v>
      </c>
      <c r="G346" s="137">
        <f>G345+E346-F346</f>
        <v>184977.65000000005</v>
      </c>
    </row>
    <row r="347" spans="1:7" s="131" customFormat="1" ht="15.75" thickBot="1" x14ac:dyDescent="0.3">
      <c r="A347"/>
      <c r="B347" s="136">
        <v>45407</v>
      </c>
      <c r="C347" s="133" t="s">
        <v>110</v>
      </c>
      <c r="D347" s="138" t="s">
        <v>632</v>
      </c>
      <c r="E347" s="137"/>
      <c r="F347" s="137">
        <v>50.39</v>
      </c>
      <c r="G347" s="137">
        <f>G346+E347-F347</f>
        <v>184927.26000000004</v>
      </c>
    </row>
    <row r="348" spans="1:7" s="131" customFormat="1" ht="15.75" thickBot="1" x14ac:dyDescent="0.3">
      <c r="A348"/>
      <c r="B348" s="136">
        <v>45412</v>
      </c>
      <c r="C348" s="133" t="s">
        <v>110</v>
      </c>
      <c r="D348" s="138" t="s">
        <v>633</v>
      </c>
      <c r="E348" s="137"/>
      <c r="F348" s="137">
        <v>175</v>
      </c>
      <c r="G348" s="137">
        <f>G347+E348-F348</f>
        <v>184752.26000000004</v>
      </c>
    </row>
    <row r="349" spans="1:7" s="131" customFormat="1" ht="15" hidden="1" customHeight="1" x14ac:dyDescent="0.3">
      <c r="A349"/>
      <c r="B349" s="136"/>
      <c r="C349" s="133"/>
      <c r="D349" s="138"/>
      <c r="E349" s="137"/>
      <c r="F349" s="137"/>
      <c r="G349" s="137">
        <f t="shared" ref="G349:G367" si="3">G348+E349-F349</f>
        <v>184752.26000000004</v>
      </c>
    </row>
    <row r="350" spans="1:7" s="131" customFormat="1" ht="15" hidden="1" customHeight="1" x14ac:dyDescent="0.3">
      <c r="A350"/>
      <c r="B350" s="136"/>
      <c r="C350" s="133"/>
      <c r="D350" s="138"/>
      <c r="E350" s="137"/>
      <c r="F350" s="137"/>
      <c r="G350" s="137">
        <f t="shared" si="3"/>
        <v>184752.26000000004</v>
      </c>
    </row>
    <row r="351" spans="1:7" s="131" customFormat="1" ht="15" hidden="1" customHeight="1" x14ac:dyDescent="0.3">
      <c r="A351"/>
      <c r="B351" s="136"/>
      <c r="C351" s="133"/>
      <c r="D351" s="138"/>
      <c r="E351" s="137"/>
      <c r="F351" s="137"/>
      <c r="G351" s="137">
        <f t="shared" si="3"/>
        <v>184752.26000000004</v>
      </c>
    </row>
    <row r="352" spans="1:7" s="131" customFormat="1" ht="15" hidden="1" customHeight="1" x14ac:dyDescent="0.3">
      <c r="A352"/>
      <c r="B352" s="136"/>
      <c r="C352" s="133"/>
      <c r="D352" s="138"/>
      <c r="E352" s="137"/>
      <c r="F352" s="137"/>
      <c r="G352" s="137">
        <f t="shared" si="3"/>
        <v>184752.26000000004</v>
      </c>
    </row>
    <row r="353" spans="1:7" s="131" customFormat="1" ht="15" hidden="1" customHeight="1" x14ac:dyDescent="0.3">
      <c r="A353"/>
      <c r="B353" s="136"/>
      <c r="C353" s="133"/>
      <c r="D353" s="138"/>
      <c r="E353" s="137"/>
      <c r="F353" s="137"/>
      <c r="G353" s="137">
        <f t="shared" si="3"/>
        <v>184752.26000000004</v>
      </c>
    </row>
    <row r="354" spans="1:7" s="131" customFormat="1" ht="15" hidden="1" customHeight="1" x14ac:dyDescent="0.3">
      <c r="A354"/>
      <c r="B354" s="136"/>
      <c r="C354" s="133"/>
      <c r="D354" s="138"/>
      <c r="E354" s="137"/>
      <c r="F354" s="137"/>
      <c r="G354" s="137">
        <f t="shared" si="3"/>
        <v>184752.26000000004</v>
      </c>
    </row>
    <row r="355" spans="1:7" s="131" customFormat="1" ht="15" hidden="1" customHeight="1" x14ac:dyDescent="0.3">
      <c r="A355"/>
      <c r="B355" s="136"/>
      <c r="C355" s="133"/>
      <c r="D355" s="138"/>
      <c r="E355" s="137"/>
      <c r="F355" s="137"/>
      <c r="G355" s="137">
        <f t="shared" si="3"/>
        <v>184752.26000000004</v>
      </c>
    </row>
    <row r="356" spans="1:7" s="131" customFormat="1" ht="15" hidden="1" customHeight="1" x14ac:dyDescent="0.3">
      <c r="A356"/>
      <c r="B356" s="136"/>
      <c r="C356" s="133"/>
      <c r="D356" s="138"/>
      <c r="E356" s="137"/>
      <c r="F356" s="137"/>
      <c r="G356" s="137">
        <f t="shared" si="3"/>
        <v>184752.26000000004</v>
      </c>
    </row>
    <row r="357" spans="1:7" s="131" customFormat="1" ht="15" hidden="1" customHeight="1" x14ac:dyDescent="0.3">
      <c r="A357"/>
      <c r="B357" s="136"/>
      <c r="C357" s="133"/>
      <c r="D357" s="138"/>
      <c r="E357" s="137"/>
      <c r="F357" s="137"/>
      <c r="G357" s="137">
        <f t="shared" si="3"/>
        <v>184752.26000000004</v>
      </c>
    </row>
    <row r="358" spans="1:7" s="131" customFormat="1" ht="15" hidden="1" customHeight="1" x14ac:dyDescent="0.3">
      <c r="A358"/>
      <c r="B358" s="136"/>
      <c r="C358" s="133"/>
      <c r="D358" s="138"/>
      <c r="E358" s="137"/>
      <c r="F358" s="137"/>
      <c r="G358" s="137">
        <f t="shared" si="3"/>
        <v>184752.26000000004</v>
      </c>
    </row>
    <row r="359" spans="1:7" s="131" customFormat="1" ht="15" hidden="1" customHeight="1" x14ac:dyDescent="0.3">
      <c r="A359"/>
      <c r="B359" s="136"/>
      <c r="C359" s="133"/>
      <c r="D359" s="138"/>
      <c r="E359" s="137"/>
      <c r="F359" s="137"/>
      <c r="G359" s="137">
        <f t="shared" si="3"/>
        <v>184752.26000000004</v>
      </c>
    </row>
    <row r="360" spans="1:7" s="131" customFormat="1" ht="15" hidden="1" customHeight="1" x14ac:dyDescent="0.3">
      <c r="A360"/>
      <c r="B360" s="136"/>
      <c r="C360" s="133"/>
      <c r="D360" s="138"/>
      <c r="E360" s="137"/>
      <c r="F360" s="137"/>
      <c r="G360" s="137">
        <f t="shared" si="3"/>
        <v>184752.26000000004</v>
      </c>
    </row>
    <row r="361" spans="1:7" s="131" customFormat="1" ht="15" hidden="1" customHeight="1" x14ac:dyDescent="0.3">
      <c r="A361"/>
      <c r="B361" s="136"/>
      <c r="C361" s="133"/>
      <c r="D361" s="138"/>
      <c r="E361" s="137"/>
      <c r="F361" s="137"/>
      <c r="G361" s="137">
        <f t="shared" si="3"/>
        <v>184752.26000000004</v>
      </c>
    </row>
    <row r="362" spans="1:7" s="131" customFormat="1" ht="15" hidden="1" customHeight="1" x14ac:dyDescent="0.3">
      <c r="A362"/>
      <c r="B362" s="136"/>
      <c r="C362" s="133"/>
      <c r="D362" s="138"/>
      <c r="E362" s="137"/>
      <c r="F362" s="137"/>
      <c r="G362" s="137">
        <f t="shared" si="3"/>
        <v>184752.26000000004</v>
      </c>
    </row>
    <row r="363" spans="1:7" s="131" customFormat="1" ht="15" hidden="1" customHeight="1" x14ac:dyDescent="0.3">
      <c r="A363"/>
      <c r="B363" s="136"/>
      <c r="C363" s="133"/>
      <c r="D363" s="138"/>
      <c r="E363" s="137"/>
      <c r="F363" s="137"/>
      <c r="G363" s="137">
        <f t="shared" si="3"/>
        <v>184752.26000000004</v>
      </c>
    </row>
    <row r="364" spans="1:7" s="131" customFormat="1" ht="15" hidden="1" customHeight="1" x14ac:dyDescent="0.3">
      <c r="A364"/>
      <c r="B364" s="136"/>
      <c r="C364" s="133"/>
      <c r="D364" s="138"/>
      <c r="E364" s="137"/>
      <c r="F364" s="137"/>
      <c r="G364" s="137">
        <f t="shared" si="3"/>
        <v>184752.26000000004</v>
      </c>
    </row>
    <row r="365" spans="1:7" s="131" customFormat="1" ht="15" hidden="1" customHeight="1" x14ac:dyDescent="0.3">
      <c r="A365"/>
      <c r="B365" s="136"/>
      <c r="C365" s="133"/>
      <c r="D365" s="138"/>
      <c r="E365" s="137"/>
      <c r="F365" s="137"/>
      <c r="G365" s="137">
        <f t="shared" si="3"/>
        <v>184752.26000000004</v>
      </c>
    </row>
    <row r="366" spans="1:7" s="131" customFormat="1" ht="15" hidden="1" customHeight="1" x14ac:dyDescent="0.3">
      <c r="A366"/>
      <c r="B366" s="136"/>
      <c r="C366" s="133"/>
      <c r="D366" s="138"/>
      <c r="E366" s="137"/>
      <c r="F366" s="137"/>
      <c r="G366" s="137">
        <f t="shared" si="3"/>
        <v>184752.26000000004</v>
      </c>
    </row>
    <row r="367" spans="1:7" s="131" customFormat="1" ht="15.75" hidden="1" thickBot="1" x14ac:dyDescent="0.3">
      <c r="A367"/>
      <c r="B367" s="136"/>
      <c r="C367" s="133"/>
      <c r="D367" s="138"/>
      <c r="E367" s="137"/>
      <c r="F367" s="137"/>
      <c r="G367" s="137">
        <f t="shared" si="3"/>
        <v>184752.26000000004</v>
      </c>
    </row>
    <row r="368" spans="1:7" s="131" customFormat="1" ht="15.75" thickBot="1" x14ac:dyDescent="0.3">
      <c r="A368"/>
      <c r="B368" s="242" t="s">
        <v>168</v>
      </c>
      <c r="C368" s="243"/>
      <c r="D368" s="244"/>
      <c r="E368" s="139">
        <f>SUM(E326:E364)</f>
        <v>332507.76</v>
      </c>
      <c r="F368" s="140">
        <f>SUM(F326:F367)</f>
        <v>454913.4800000001</v>
      </c>
      <c r="G368" s="141">
        <f>G367</f>
        <v>184752.26000000004</v>
      </c>
    </row>
    <row r="369" spans="1:7" x14ac:dyDescent="0.25">
      <c r="A369" s="2"/>
      <c r="B369" s="4"/>
      <c r="C369" s="108"/>
      <c r="D369" s="109"/>
      <c r="E369" s="45"/>
      <c r="F369" s="45"/>
      <c r="G369" s="38"/>
    </row>
    <row r="370" spans="1:7" x14ac:dyDescent="0.25">
      <c r="B370" s="4"/>
      <c r="C370" s="2"/>
      <c r="E370" s="67"/>
      <c r="F370" s="68"/>
    </row>
    <row r="371" spans="1:7" x14ac:dyDescent="0.25">
      <c r="B371" s="4"/>
      <c r="C371" s="2"/>
      <c r="E371" s="67"/>
      <c r="F371" s="68"/>
    </row>
    <row r="372" spans="1:7" ht="15.75" thickBot="1" x14ac:dyDescent="0.3">
      <c r="B372" s="254" t="s">
        <v>111</v>
      </c>
      <c r="C372" s="254"/>
      <c r="E372" s="245" t="s">
        <v>98</v>
      </c>
      <c r="F372" s="245"/>
    </row>
    <row r="373" spans="1:7" x14ac:dyDescent="0.25">
      <c r="B373" s="246" t="s">
        <v>21</v>
      </c>
      <c r="C373" s="246"/>
      <c r="E373" s="247" t="s">
        <v>99</v>
      </c>
      <c r="F373" s="247"/>
    </row>
    <row r="374" spans="1:7" x14ac:dyDescent="0.25">
      <c r="B374" s="246" t="s">
        <v>112</v>
      </c>
      <c r="C374" s="246"/>
      <c r="E374" s="248" t="s">
        <v>100</v>
      </c>
      <c r="F374" s="248"/>
    </row>
    <row r="375" spans="1:7" x14ac:dyDescent="0.25">
      <c r="A375" s="2"/>
      <c r="B375" s="4"/>
      <c r="C375" s="2"/>
      <c r="E375" s="45"/>
      <c r="F375" s="45"/>
    </row>
    <row r="376" spans="1:7" x14ac:dyDescent="0.25">
      <c r="A376" s="2"/>
      <c r="B376" s="4"/>
      <c r="C376" s="2"/>
      <c r="E376" s="45"/>
      <c r="F376" s="45"/>
    </row>
    <row r="377" spans="1:7" x14ac:dyDescent="0.25">
      <c r="A377" s="2"/>
      <c r="B377" s="4"/>
      <c r="C377" s="2"/>
      <c r="E377" s="45"/>
      <c r="F377" s="45"/>
    </row>
    <row r="378" spans="1:7" s="12" customFormat="1" ht="38.25" customHeight="1" x14ac:dyDescent="0.25">
      <c r="A378" s="31"/>
      <c r="B378" s="41"/>
      <c r="C378" s="36"/>
      <c r="D378" s="27"/>
      <c r="E378" s="27"/>
      <c r="F378" s="27"/>
      <c r="G378" s="27"/>
    </row>
    <row r="379" spans="1:7" x14ac:dyDescent="0.25">
      <c r="A379" s="8"/>
      <c r="B379" s="8"/>
      <c r="C379" s="8"/>
      <c r="D379" s="8"/>
      <c r="E379" s="8"/>
      <c r="F379" s="48"/>
    </row>
    <row r="380" spans="1:7" x14ac:dyDescent="0.25">
      <c r="C380" s="1" t="s">
        <v>17</v>
      </c>
      <c r="F380" s="49"/>
    </row>
    <row r="381" spans="1:7" x14ac:dyDescent="0.25">
      <c r="C381" s="1" t="s">
        <v>2</v>
      </c>
      <c r="F381" s="49"/>
    </row>
    <row r="382" spans="1:7" x14ac:dyDescent="0.25">
      <c r="A382" s="8"/>
      <c r="B382" s="30"/>
      <c r="C382" s="9" t="s">
        <v>114</v>
      </c>
      <c r="D382" s="30"/>
      <c r="E382" s="30"/>
      <c r="F382" s="50"/>
    </row>
    <row r="383" spans="1:7" x14ac:dyDescent="0.25">
      <c r="A383" s="8"/>
      <c r="B383" s="30"/>
      <c r="C383" s="9" t="s">
        <v>564</v>
      </c>
      <c r="D383" s="30"/>
      <c r="E383" s="30"/>
      <c r="F383" s="50"/>
    </row>
    <row r="384" spans="1:7" x14ac:dyDescent="0.25">
      <c r="A384" s="8"/>
      <c r="B384" s="30"/>
      <c r="C384" s="10" t="s">
        <v>15</v>
      </c>
      <c r="D384" s="30"/>
      <c r="E384" s="30"/>
      <c r="F384" s="50"/>
    </row>
    <row r="385" spans="1:7" x14ac:dyDescent="0.25">
      <c r="A385" s="8"/>
      <c r="B385" s="30"/>
      <c r="C385" s="10"/>
      <c r="D385" s="30"/>
      <c r="E385" s="30"/>
      <c r="F385" s="50"/>
    </row>
    <row r="386" spans="1:7" s="12" customFormat="1" x14ac:dyDescent="0.25">
      <c r="A386" s="11" t="s">
        <v>104</v>
      </c>
      <c r="B386" s="190" t="s">
        <v>115</v>
      </c>
      <c r="C386" s="262" t="s">
        <v>116</v>
      </c>
      <c r="D386" s="263"/>
      <c r="E386" s="11" t="s">
        <v>117</v>
      </c>
      <c r="F386" s="191" t="s">
        <v>118</v>
      </c>
    </row>
    <row r="387" spans="1:7" s="12" customFormat="1" ht="30" x14ac:dyDescent="0.25">
      <c r="A387" s="192">
        <v>45384</v>
      </c>
      <c r="B387" s="193" t="s">
        <v>565</v>
      </c>
      <c r="C387" s="195" t="s">
        <v>119</v>
      </c>
      <c r="D387" s="194" t="s">
        <v>566</v>
      </c>
      <c r="E387" s="195" t="s">
        <v>567</v>
      </c>
      <c r="F387" s="196">
        <v>221553.8</v>
      </c>
    </row>
    <row r="388" spans="1:7" s="12" customFormat="1" ht="45" x14ac:dyDescent="0.25">
      <c r="A388" s="51">
        <v>45390</v>
      </c>
      <c r="B388" s="142" t="s">
        <v>568</v>
      </c>
      <c r="C388" s="110" t="s">
        <v>288</v>
      </c>
      <c r="D388" s="197" t="s">
        <v>569</v>
      </c>
      <c r="E388" s="53" t="s">
        <v>570</v>
      </c>
      <c r="F388" s="144">
        <v>74050</v>
      </c>
    </row>
    <row r="389" spans="1:7" ht="45" x14ac:dyDescent="0.25">
      <c r="A389" s="51">
        <v>45391</v>
      </c>
      <c r="B389" s="52" t="s">
        <v>571</v>
      </c>
      <c r="C389" s="110" t="s">
        <v>288</v>
      </c>
      <c r="D389" s="107" t="s">
        <v>569</v>
      </c>
      <c r="E389" s="53" t="s">
        <v>572</v>
      </c>
      <c r="F389" s="54">
        <v>4350</v>
      </c>
    </row>
    <row r="390" spans="1:7" ht="47.25" x14ac:dyDescent="0.25">
      <c r="A390" s="51">
        <v>45392</v>
      </c>
      <c r="B390" s="52" t="s">
        <v>573</v>
      </c>
      <c r="C390" s="110" t="s">
        <v>288</v>
      </c>
      <c r="D390" s="107" t="s">
        <v>569</v>
      </c>
      <c r="E390" s="198" t="s">
        <v>574</v>
      </c>
      <c r="F390" s="54">
        <v>2400</v>
      </c>
    </row>
    <row r="391" spans="1:7" ht="47.25" x14ac:dyDescent="0.25">
      <c r="A391" s="51">
        <v>45393</v>
      </c>
      <c r="B391" s="52" t="s">
        <v>575</v>
      </c>
      <c r="C391" s="110" t="s">
        <v>288</v>
      </c>
      <c r="D391" s="107" t="s">
        <v>569</v>
      </c>
      <c r="E391" s="199" t="s">
        <v>576</v>
      </c>
      <c r="F391" s="54">
        <v>9765</v>
      </c>
    </row>
    <row r="392" spans="1:7" ht="47.25" x14ac:dyDescent="0.25">
      <c r="A392" s="51">
        <v>45394</v>
      </c>
      <c r="B392" s="52" t="s">
        <v>577</v>
      </c>
      <c r="C392" s="110" t="s">
        <v>288</v>
      </c>
      <c r="D392" s="107" t="s">
        <v>569</v>
      </c>
      <c r="E392" s="199" t="s">
        <v>578</v>
      </c>
      <c r="F392" s="54">
        <v>12975</v>
      </c>
    </row>
    <row r="393" spans="1:7" ht="78.75" x14ac:dyDescent="0.25">
      <c r="A393" s="51">
        <v>45394</v>
      </c>
      <c r="B393" s="52" t="s">
        <v>579</v>
      </c>
      <c r="C393" s="110" t="s">
        <v>288</v>
      </c>
      <c r="D393" s="107" t="s">
        <v>569</v>
      </c>
      <c r="E393" s="199" t="s">
        <v>580</v>
      </c>
      <c r="F393" s="54">
        <v>53970</v>
      </c>
    </row>
    <row r="394" spans="1:7" ht="47.25" x14ac:dyDescent="0.25">
      <c r="A394" s="51">
        <v>45397</v>
      </c>
      <c r="B394" s="52" t="s">
        <v>581</v>
      </c>
      <c r="C394" s="110" t="s">
        <v>288</v>
      </c>
      <c r="D394" s="107" t="s">
        <v>569</v>
      </c>
      <c r="E394" s="199" t="s">
        <v>582</v>
      </c>
      <c r="F394" s="54">
        <v>6050</v>
      </c>
    </row>
    <row r="395" spans="1:7" ht="47.25" x14ac:dyDescent="0.25">
      <c r="A395" s="51">
        <v>45404</v>
      </c>
      <c r="B395" s="52" t="s">
        <v>583</v>
      </c>
      <c r="C395" s="110" t="s">
        <v>288</v>
      </c>
      <c r="D395" s="107" t="s">
        <v>569</v>
      </c>
      <c r="E395" s="200" t="s">
        <v>584</v>
      </c>
      <c r="F395" s="54">
        <v>35050</v>
      </c>
    </row>
    <row r="396" spans="1:7" hidden="1" x14ac:dyDescent="0.25">
      <c r="A396" s="51"/>
      <c r="B396" s="201"/>
      <c r="C396" s="110"/>
      <c r="D396" s="110"/>
      <c r="E396" s="143"/>
      <c r="F396" s="202"/>
      <c r="G396" s="203"/>
    </row>
    <row r="397" spans="1:7" hidden="1" x14ac:dyDescent="0.25">
      <c r="A397" s="51"/>
      <c r="B397" s="201"/>
      <c r="C397" s="110"/>
      <c r="D397" s="110"/>
      <c r="E397" s="53"/>
      <c r="F397" s="202"/>
    </row>
    <row r="398" spans="1:7" hidden="1" x14ac:dyDescent="0.25">
      <c r="A398" s="51"/>
      <c r="B398" s="201"/>
      <c r="C398" s="110"/>
      <c r="D398" s="110"/>
      <c r="E398" s="53"/>
      <c r="F398" s="202"/>
    </row>
    <row r="399" spans="1:7" hidden="1" x14ac:dyDescent="0.25">
      <c r="A399" s="51"/>
      <c r="B399" s="201"/>
      <c r="C399" s="110"/>
      <c r="D399" s="110"/>
      <c r="E399" s="53"/>
      <c r="F399" s="202"/>
    </row>
    <row r="400" spans="1:7" hidden="1" x14ac:dyDescent="0.25">
      <c r="A400" s="51"/>
      <c r="B400" s="201"/>
      <c r="C400" s="110"/>
      <c r="D400" s="110"/>
      <c r="E400" s="53"/>
      <c r="F400" s="202"/>
    </row>
    <row r="401" spans="1:9" hidden="1" x14ac:dyDescent="0.25">
      <c r="A401" s="51"/>
      <c r="B401" s="110"/>
      <c r="C401" s="110"/>
      <c r="D401" s="110"/>
      <c r="E401" s="53"/>
      <c r="F401" s="202"/>
    </row>
    <row r="402" spans="1:9" hidden="1" x14ac:dyDescent="0.25">
      <c r="A402" s="51"/>
      <c r="B402" s="110"/>
      <c r="C402" s="110"/>
      <c r="D402" s="110"/>
      <c r="E402" s="53"/>
      <c r="F402" s="202"/>
    </row>
    <row r="403" spans="1:9" hidden="1" x14ac:dyDescent="0.25">
      <c r="A403" s="51"/>
      <c r="B403" s="110"/>
      <c r="C403" s="110"/>
      <c r="D403" s="110"/>
      <c r="E403" s="53"/>
      <c r="F403" s="202"/>
    </row>
    <row r="404" spans="1:9" hidden="1" x14ac:dyDescent="0.25">
      <c r="A404" s="51"/>
      <c r="B404" s="110"/>
      <c r="C404" s="110"/>
      <c r="D404" s="110"/>
      <c r="E404" s="53"/>
      <c r="F404" s="202"/>
    </row>
    <row r="405" spans="1:9" hidden="1" x14ac:dyDescent="0.25">
      <c r="A405" s="51"/>
      <c r="B405" s="110"/>
      <c r="C405" s="110"/>
      <c r="D405" s="110"/>
      <c r="E405" s="107"/>
      <c r="F405" s="202"/>
    </row>
    <row r="406" spans="1:9" hidden="1" x14ac:dyDescent="0.25">
      <c r="A406" s="51"/>
      <c r="B406" s="110"/>
      <c r="C406" s="110"/>
      <c r="D406" s="110"/>
      <c r="E406" s="53"/>
      <c r="F406" s="202"/>
    </row>
    <row r="407" spans="1:9" hidden="1" x14ac:dyDescent="0.25">
      <c r="A407" s="51"/>
      <c r="B407" s="110"/>
      <c r="C407" s="110"/>
      <c r="D407" s="110"/>
      <c r="E407" s="53"/>
      <c r="F407" s="202"/>
    </row>
    <row r="408" spans="1:9" hidden="1" x14ac:dyDescent="0.25">
      <c r="A408" s="51"/>
      <c r="B408" s="110"/>
      <c r="C408" s="110"/>
      <c r="D408" s="110"/>
      <c r="E408" s="53"/>
      <c r="F408" s="202"/>
      <c r="H408" s="203"/>
      <c r="I408" s="203"/>
    </row>
    <row r="409" spans="1:9" hidden="1" x14ac:dyDescent="0.25">
      <c r="A409" s="51"/>
      <c r="B409" s="110"/>
      <c r="C409" s="110"/>
      <c r="D409" s="110"/>
      <c r="E409" s="53"/>
      <c r="F409" s="202"/>
      <c r="G409" s="203"/>
      <c r="H409" s="203"/>
      <c r="I409" s="203"/>
    </row>
    <row r="410" spans="1:9" hidden="1" x14ac:dyDescent="0.25">
      <c r="A410" s="51"/>
      <c r="B410" s="110"/>
      <c r="C410" s="110"/>
      <c r="D410" s="110"/>
      <c r="E410" s="53"/>
      <c r="F410" s="202"/>
      <c r="G410" s="203"/>
      <c r="H410" s="203"/>
      <c r="I410" s="203"/>
    </row>
    <row r="411" spans="1:9" hidden="1" x14ac:dyDescent="0.25">
      <c r="A411" s="51"/>
      <c r="B411" s="110"/>
      <c r="C411" s="110"/>
      <c r="D411" s="110"/>
      <c r="E411" s="53"/>
      <c r="F411" s="202"/>
      <c r="G411" s="203"/>
    </row>
    <row r="412" spans="1:9" hidden="1" x14ac:dyDescent="0.25">
      <c r="A412" s="51"/>
      <c r="B412" s="110"/>
      <c r="C412" s="110"/>
      <c r="D412" s="110"/>
      <c r="E412" s="53"/>
      <c r="F412" s="202"/>
    </row>
    <row r="413" spans="1:9" ht="15.75" thickBot="1" x14ac:dyDescent="0.3">
      <c r="A413" s="8" t="s">
        <v>234</v>
      </c>
      <c r="B413" s="8"/>
      <c r="C413" s="8"/>
      <c r="D413" s="8"/>
      <c r="E413" s="8"/>
      <c r="F413" s="145">
        <f>SUM(F387:F412)</f>
        <v>420163.8</v>
      </c>
    </row>
    <row r="414" spans="1:9" ht="33" customHeight="1" thickTop="1" x14ac:dyDescent="0.25">
      <c r="A414" s="8"/>
      <c r="B414" s="8"/>
      <c r="C414" s="8"/>
      <c r="D414" s="8"/>
      <c r="E414" s="8"/>
      <c r="F414" s="48"/>
    </row>
    <row r="415" spans="1:9" x14ac:dyDescent="0.25">
      <c r="A415" s="8"/>
      <c r="B415" s="8"/>
      <c r="C415" s="8"/>
      <c r="D415" s="8"/>
      <c r="E415" s="8"/>
      <c r="F415" s="48"/>
    </row>
    <row r="416" spans="1:9" x14ac:dyDescent="0.25">
      <c r="A416" s="8"/>
      <c r="B416" s="55"/>
      <c r="C416" s="8"/>
      <c r="D416" s="8"/>
      <c r="E416" s="55"/>
      <c r="F416" s="48"/>
    </row>
    <row r="417" spans="1:7" x14ac:dyDescent="0.25">
      <c r="A417" s="8"/>
      <c r="B417" s="55"/>
      <c r="C417" s="8"/>
      <c r="D417" s="8"/>
      <c r="E417" s="55"/>
      <c r="F417" s="48"/>
    </row>
    <row r="418" spans="1:7" x14ac:dyDescent="0.25">
      <c r="A418" s="8"/>
      <c r="B418" s="8"/>
      <c r="C418" s="8"/>
      <c r="D418" s="8"/>
      <c r="E418" s="8"/>
      <c r="F418" s="48"/>
    </row>
    <row r="419" spans="1:7" x14ac:dyDescent="0.25">
      <c r="A419" s="8"/>
      <c r="B419" s="55" t="s">
        <v>22</v>
      </c>
      <c r="C419" s="8"/>
      <c r="D419" s="8"/>
      <c r="E419" s="55" t="s">
        <v>18</v>
      </c>
      <c r="F419" s="48"/>
    </row>
    <row r="420" spans="1:7" x14ac:dyDescent="0.25">
      <c r="A420" s="8"/>
      <c r="B420" s="55" t="s">
        <v>21</v>
      </c>
      <c r="C420" s="8"/>
      <c r="D420" s="8"/>
      <c r="E420" s="55" t="s">
        <v>19</v>
      </c>
      <c r="F420" s="48"/>
    </row>
    <row r="421" spans="1:7" x14ac:dyDescent="0.25">
      <c r="A421" s="8"/>
      <c r="B421" s="55" t="s">
        <v>20</v>
      </c>
      <c r="C421" s="8"/>
      <c r="D421" s="8"/>
      <c r="E421" s="55" t="s">
        <v>120</v>
      </c>
      <c r="F421" s="48"/>
    </row>
    <row r="422" spans="1:7" x14ac:dyDescent="0.25">
      <c r="A422" s="8"/>
      <c r="B422" s="8"/>
      <c r="C422" s="8"/>
      <c r="D422" s="8"/>
      <c r="E422" s="8"/>
      <c r="F422" s="48"/>
    </row>
    <row r="423" spans="1:7" s="12" customFormat="1" x14ac:dyDescent="0.25">
      <c r="A423" s="31"/>
      <c r="B423" s="41"/>
      <c r="C423" s="36"/>
      <c r="D423" s="27"/>
      <c r="E423" s="27"/>
      <c r="F423" s="27"/>
      <c r="G423" s="27"/>
    </row>
    <row r="424" spans="1:7" ht="13.5" customHeight="1" x14ac:dyDescent="0.25">
      <c r="A424" s="8"/>
      <c r="B424" s="8"/>
      <c r="C424" s="8"/>
      <c r="D424" s="106"/>
    </row>
    <row r="425" spans="1:7" ht="13.5" customHeight="1" x14ac:dyDescent="0.25">
      <c r="A425" s="8"/>
      <c r="B425" s="8"/>
      <c r="C425" s="8"/>
      <c r="D425" s="106"/>
    </row>
    <row r="426" spans="1:7" x14ac:dyDescent="0.25">
      <c r="B426" s="8"/>
      <c r="C426" s="8"/>
      <c r="D426" s="8"/>
      <c r="E426" s="8"/>
      <c r="F426" s="8"/>
    </row>
    <row r="427" spans="1:7" x14ac:dyDescent="0.25">
      <c r="B427" s="8"/>
      <c r="C427" s="8"/>
      <c r="D427" s="8"/>
      <c r="E427" s="8"/>
      <c r="F427" s="8"/>
    </row>
    <row r="428" spans="1:7" x14ac:dyDescent="0.25">
      <c r="B428" s="8"/>
      <c r="C428" s="8"/>
      <c r="D428" s="8"/>
      <c r="E428" s="8"/>
      <c r="F428" s="8"/>
    </row>
    <row r="429" spans="1:7" x14ac:dyDescent="0.25">
      <c r="E429" s="1" t="s">
        <v>17</v>
      </c>
    </row>
    <row r="430" spans="1:7" x14ac:dyDescent="0.25">
      <c r="E430" s="1" t="s">
        <v>2</v>
      </c>
    </row>
    <row r="431" spans="1:7" ht="10.5" customHeight="1" x14ac:dyDescent="0.25">
      <c r="B431" s="8"/>
      <c r="C431" s="30"/>
      <c r="D431" s="30"/>
      <c r="E431" s="9" t="s">
        <v>235</v>
      </c>
      <c r="F431" s="30"/>
    </row>
    <row r="432" spans="1:7" ht="15.75" customHeight="1" x14ac:dyDescent="0.25">
      <c r="B432" s="8"/>
      <c r="C432" s="30"/>
      <c r="D432" s="30"/>
      <c r="E432" s="9" t="s">
        <v>586</v>
      </c>
      <c r="F432" s="30"/>
    </row>
    <row r="433" spans="2:6" x14ac:dyDescent="0.25">
      <c r="B433" s="8"/>
      <c r="C433" s="30"/>
      <c r="D433" s="30"/>
      <c r="E433" s="10" t="s">
        <v>15</v>
      </c>
      <c r="F433" s="30"/>
    </row>
    <row r="434" spans="2:6" ht="9.75" customHeight="1" x14ac:dyDescent="0.25">
      <c r="B434" s="8"/>
      <c r="C434" s="30"/>
      <c r="D434" s="30"/>
      <c r="E434" s="10"/>
      <c r="F434" s="30"/>
    </row>
    <row r="435" spans="2:6" ht="13.5" customHeight="1" x14ac:dyDescent="0.25">
      <c r="B435" s="8"/>
      <c r="C435" s="8"/>
      <c r="D435" s="8"/>
      <c r="E435" s="8"/>
      <c r="F435" s="8"/>
    </row>
    <row r="436" spans="2:6" s="12" customFormat="1" x14ac:dyDescent="0.25">
      <c r="B436" s="11" t="s">
        <v>104</v>
      </c>
      <c r="C436" s="146" t="s">
        <v>115</v>
      </c>
      <c r="D436" s="147" t="s">
        <v>236</v>
      </c>
      <c r="E436" s="148" t="s">
        <v>117</v>
      </c>
      <c r="F436" s="11" t="s">
        <v>118</v>
      </c>
    </row>
    <row r="437" spans="2:6" s="12" customFormat="1" ht="38.25" customHeight="1" x14ac:dyDescent="0.25">
      <c r="B437" s="149" t="s">
        <v>345</v>
      </c>
      <c r="C437" s="150" t="s">
        <v>585</v>
      </c>
      <c r="D437" s="151"/>
      <c r="E437" s="152" t="s">
        <v>237</v>
      </c>
      <c r="F437" s="153"/>
    </row>
    <row r="438" spans="2:6" s="12" customFormat="1" x14ac:dyDescent="0.25">
      <c r="B438" s="154"/>
      <c r="C438" s="150"/>
      <c r="D438" s="155" t="s">
        <v>238</v>
      </c>
      <c r="E438" s="155" t="s">
        <v>239</v>
      </c>
      <c r="F438" s="156">
        <v>286525</v>
      </c>
    </row>
    <row r="439" spans="2:6" s="12" customFormat="1" x14ac:dyDescent="0.25">
      <c r="B439" s="154"/>
      <c r="C439" s="150"/>
      <c r="D439" s="155" t="s">
        <v>240</v>
      </c>
      <c r="E439" s="155" t="s">
        <v>241</v>
      </c>
      <c r="F439" s="156">
        <v>937.16</v>
      </c>
    </row>
    <row r="440" spans="2:6" s="12" customFormat="1" x14ac:dyDescent="0.25">
      <c r="B440" s="154"/>
      <c r="C440" s="150"/>
      <c r="D440" s="155" t="s">
        <v>119</v>
      </c>
      <c r="E440" s="155" t="s">
        <v>242</v>
      </c>
      <c r="F440" s="156">
        <v>221553.8</v>
      </c>
    </row>
    <row r="441" spans="2:6" ht="15.75" thickBot="1" x14ac:dyDescent="0.3">
      <c r="B441" s="157"/>
      <c r="C441" s="158"/>
      <c r="D441" s="158"/>
      <c r="E441" s="159" t="s">
        <v>16</v>
      </c>
      <c r="F441" s="160">
        <f>SUM(F438:F440)</f>
        <v>509015.95999999996</v>
      </c>
    </row>
    <row r="442" spans="2:6" ht="13.5" customHeight="1" thickTop="1" x14ac:dyDescent="0.25">
      <c r="B442" s="8"/>
      <c r="C442" s="8"/>
      <c r="D442" s="8"/>
      <c r="E442" s="8"/>
      <c r="F442" s="8"/>
    </row>
    <row r="443" spans="2:6" ht="13.5" customHeight="1" x14ac:dyDescent="0.25">
      <c r="B443" s="8"/>
      <c r="C443" s="8"/>
      <c r="D443" s="8"/>
      <c r="E443" s="8"/>
      <c r="F443" s="8"/>
    </row>
    <row r="444" spans="2:6" ht="13.5" customHeight="1" x14ac:dyDescent="0.25">
      <c r="B444" s="8"/>
      <c r="C444" s="8"/>
      <c r="D444" s="8"/>
      <c r="E444" s="8"/>
      <c r="F444" s="8"/>
    </row>
    <row r="445" spans="2:6" ht="13.5" customHeight="1" x14ac:dyDescent="0.25">
      <c r="B445" s="8"/>
      <c r="C445" s="8"/>
      <c r="D445" s="8"/>
      <c r="E445" s="8"/>
      <c r="F445" s="8"/>
    </row>
    <row r="446" spans="2:6" ht="13.5" customHeight="1" x14ac:dyDescent="0.25">
      <c r="B446" s="8"/>
      <c r="C446" s="8"/>
      <c r="D446" s="8"/>
      <c r="E446" s="8"/>
      <c r="F446" s="8"/>
    </row>
    <row r="447" spans="2:6" x14ac:dyDescent="0.25">
      <c r="B447" s="8"/>
      <c r="C447" s="7" t="s">
        <v>22</v>
      </c>
      <c r="D447" s="7"/>
      <c r="E447" s="161" t="s">
        <v>243</v>
      </c>
      <c r="F447" s="8"/>
    </row>
    <row r="448" spans="2:6" x14ac:dyDescent="0.25">
      <c r="B448" s="8"/>
      <c r="C448" s="7" t="s">
        <v>21</v>
      </c>
      <c r="D448" s="7"/>
      <c r="E448" s="3" t="s">
        <v>244</v>
      </c>
      <c r="F448" s="8"/>
    </row>
    <row r="449" spans="1:6" x14ac:dyDescent="0.25">
      <c r="B449" s="8"/>
      <c r="C449" s="7" t="s">
        <v>20</v>
      </c>
      <c r="D449" s="7"/>
      <c r="E449" s="13" t="s">
        <v>245</v>
      </c>
      <c r="F449" s="8"/>
    </row>
    <row r="450" spans="1:6" x14ac:dyDescent="0.25">
      <c r="B450" s="8"/>
      <c r="C450" s="8"/>
      <c r="D450" s="8"/>
      <c r="E450" s="8"/>
      <c r="F450" s="8"/>
    </row>
    <row r="451" spans="1:6" x14ac:dyDescent="0.25">
      <c r="B451" s="8"/>
      <c r="C451" s="8"/>
      <c r="D451" s="8"/>
      <c r="E451" s="8"/>
      <c r="F451" s="8"/>
    </row>
    <row r="452" spans="1:6" x14ac:dyDescent="0.25">
      <c r="A452" s="8"/>
      <c r="B452" s="8"/>
      <c r="C452" s="8"/>
      <c r="D452" s="106"/>
    </row>
    <row r="454" spans="1:6" x14ac:dyDescent="0.25">
      <c r="A454" s="8"/>
      <c r="B454" s="8"/>
      <c r="C454" s="8"/>
      <c r="D454" s="106"/>
    </row>
    <row r="455" spans="1:6" x14ac:dyDescent="0.25">
      <c r="A455" s="8"/>
      <c r="B455" s="8"/>
      <c r="C455" s="8"/>
      <c r="D455" s="106"/>
    </row>
    <row r="456" spans="1:6" x14ac:dyDescent="0.25">
      <c r="A456" s="241" t="s">
        <v>17</v>
      </c>
      <c r="B456" s="241"/>
      <c r="C456" s="241"/>
      <c r="D456" s="241"/>
    </row>
    <row r="457" spans="1:6" x14ac:dyDescent="0.25">
      <c r="A457" s="241" t="s">
        <v>2</v>
      </c>
      <c r="B457" s="241"/>
      <c r="C457" s="241"/>
      <c r="D457" s="241"/>
    </row>
    <row r="458" spans="1:6" x14ac:dyDescent="0.25">
      <c r="A458" s="264" t="s">
        <v>587</v>
      </c>
      <c r="B458" s="264"/>
      <c r="C458" s="264"/>
      <c r="D458" s="264"/>
    </row>
    <row r="459" spans="1:6" x14ac:dyDescent="0.25">
      <c r="A459" s="264" t="s">
        <v>588</v>
      </c>
      <c r="B459" s="264"/>
      <c r="C459" s="264"/>
      <c r="D459" s="264"/>
    </row>
    <row r="460" spans="1:6" x14ac:dyDescent="0.25">
      <c r="A460" s="264" t="s">
        <v>15</v>
      </c>
      <c r="B460" s="264"/>
      <c r="C460" s="264"/>
      <c r="D460" s="264"/>
    </row>
    <row r="461" spans="1:6" x14ac:dyDescent="0.25">
      <c r="A461" s="30"/>
      <c r="B461" s="30"/>
      <c r="C461" s="30"/>
      <c r="D461" s="30"/>
    </row>
    <row r="462" spans="1:6" x14ac:dyDescent="0.25">
      <c r="A462" s="30"/>
      <c r="B462" s="30"/>
      <c r="C462" s="30"/>
      <c r="D462" s="30"/>
    </row>
    <row r="463" spans="1:6" x14ac:dyDescent="0.25">
      <c r="A463" s="30"/>
      <c r="B463" s="30"/>
      <c r="C463" s="30"/>
      <c r="D463" s="30"/>
    </row>
    <row r="464" spans="1:6" s="12" customFormat="1" x14ac:dyDescent="0.25">
      <c r="A464" s="204" t="s">
        <v>104</v>
      </c>
      <c r="B464" s="204" t="s">
        <v>115</v>
      </c>
      <c r="C464" s="204" t="s">
        <v>117</v>
      </c>
      <c r="D464" s="205" t="s">
        <v>118</v>
      </c>
    </row>
    <row r="465" spans="1:4" s="12" customFormat="1" ht="40.5" customHeight="1" x14ac:dyDescent="0.25">
      <c r="A465" s="215">
        <v>45412</v>
      </c>
      <c r="B465" s="206" t="s">
        <v>596</v>
      </c>
      <c r="C465" s="207" t="s">
        <v>587</v>
      </c>
      <c r="D465" s="208">
        <v>33594</v>
      </c>
    </row>
    <row r="466" spans="1:4" s="12" customFormat="1" ht="13.5" customHeight="1" x14ac:dyDescent="0.25">
      <c r="A466" s="209"/>
      <c r="B466" s="150"/>
      <c r="C466" s="107"/>
      <c r="D466" s="210"/>
    </row>
    <row r="467" spans="1:4" s="12" customFormat="1" ht="15" customHeight="1" x14ac:dyDescent="0.25">
      <c r="A467" s="216" t="s">
        <v>104</v>
      </c>
      <c r="B467" s="216" t="s">
        <v>115</v>
      </c>
      <c r="C467" s="216" t="s">
        <v>117</v>
      </c>
      <c r="D467" s="217" t="s">
        <v>118</v>
      </c>
    </row>
    <row r="468" spans="1:4" s="12" customFormat="1" x14ac:dyDescent="0.25">
      <c r="A468" s="115"/>
      <c r="B468" s="218" t="s">
        <v>192</v>
      </c>
      <c r="C468" s="221" t="s">
        <v>593</v>
      </c>
      <c r="D468" s="219">
        <v>4956</v>
      </c>
    </row>
    <row r="469" spans="1:4" s="12" customFormat="1" x14ac:dyDescent="0.25">
      <c r="A469" s="115"/>
      <c r="B469" s="169" t="s">
        <v>194</v>
      </c>
      <c r="C469" s="221" t="s">
        <v>590</v>
      </c>
      <c r="D469" s="219">
        <v>460</v>
      </c>
    </row>
    <row r="470" spans="1:4" s="12" customFormat="1" ht="30" x14ac:dyDescent="0.25">
      <c r="A470" s="115"/>
      <c r="B470" s="114" t="s">
        <v>597</v>
      </c>
      <c r="C470" s="115" t="s">
        <v>598</v>
      </c>
      <c r="D470" s="219">
        <v>5000</v>
      </c>
    </row>
    <row r="471" spans="1:4" s="12" customFormat="1" ht="30" x14ac:dyDescent="0.25">
      <c r="A471" s="115"/>
      <c r="B471" s="218" t="s">
        <v>6</v>
      </c>
      <c r="C471" s="221" t="s">
        <v>591</v>
      </c>
      <c r="D471" s="219">
        <v>3165</v>
      </c>
    </row>
    <row r="472" spans="1:4" s="12" customFormat="1" x14ac:dyDescent="0.25">
      <c r="A472" s="115"/>
      <c r="B472" s="218" t="s">
        <v>599</v>
      </c>
      <c r="C472" s="221" t="s">
        <v>600</v>
      </c>
      <c r="D472" s="219">
        <v>1250</v>
      </c>
    </row>
    <row r="473" spans="1:4" s="12" customFormat="1" x14ac:dyDescent="0.25">
      <c r="A473" s="115"/>
      <c r="B473" s="218" t="s">
        <v>134</v>
      </c>
      <c r="C473" s="221" t="s">
        <v>592</v>
      </c>
      <c r="D473" s="219">
        <v>1740</v>
      </c>
    </row>
    <row r="474" spans="1:4" s="12" customFormat="1" ht="19.5" customHeight="1" x14ac:dyDescent="0.25">
      <c r="A474" s="115"/>
      <c r="B474" s="220" t="s">
        <v>601</v>
      </c>
      <c r="C474" s="115" t="s">
        <v>602</v>
      </c>
      <c r="D474" s="219">
        <v>1305</v>
      </c>
    </row>
    <row r="475" spans="1:4" s="12" customFormat="1" x14ac:dyDescent="0.25">
      <c r="A475" s="115"/>
      <c r="B475" s="218" t="s">
        <v>220</v>
      </c>
      <c r="C475" s="221" t="s">
        <v>603</v>
      </c>
      <c r="D475" s="219">
        <v>3810</v>
      </c>
    </row>
    <row r="476" spans="1:4" s="12" customFormat="1" x14ac:dyDescent="0.25">
      <c r="A476" s="115"/>
      <c r="B476" s="218" t="s">
        <v>604</v>
      </c>
      <c r="C476" s="221" t="s">
        <v>605</v>
      </c>
      <c r="D476" s="219">
        <v>960</v>
      </c>
    </row>
    <row r="477" spans="1:4" s="12" customFormat="1" x14ac:dyDescent="0.25">
      <c r="A477" s="115"/>
      <c r="B477" s="218" t="s">
        <v>119</v>
      </c>
      <c r="C477" s="221" t="s">
        <v>589</v>
      </c>
      <c r="D477" s="219">
        <v>3627</v>
      </c>
    </row>
    <row r="478" spans="1:4" s="12" customFormat="1" x14ac:dyDescent="0.25">
      <c r="A478" s="115"/>
      <c r="B478" s="169" t="s">
        <v>606</v>
      </c>
      <c r="C478" s="221" t="s">
        <v>607</v>
      </c>
      <c r="D478" s="219">
        <v>380</v>
      </c>
    </row>
    <row r="479" spans="1:4" x14ac:dyDescent="0.25">
      <c r="A479" s="116"/>
      <c r="B479" s="218" t="s">
        <v>608</v>
      </c>
      <c r="C479" s="221" t="s">
        <v>609</v>
      </c>
      <c r="D479" s="219">
        <v>2650</v>
      </c>
    </row>
    <row r="480" spans="1:4" ht="13.5" customHeight="1" x14ac:dyDescent="0.25">
      <c r="A480" s="116"/>
      <c r="B480" s="114" t="s">
        <v>292</v>
      </c>
      <c r="C480" s="221" t="s">
        <v>594</v>
      </c>
      <c r="D480" s="219">
        <v>300</v>
      </c>
    </row>
    <row r="481" spans="1:7" ht="13.5" customHeight="1" x14ac:dyDescent="0.25">
      <c r="A481" s="116"/>
      <c r="B481" s="218" t="s">
        <v>279</v>
      </c>
      <c r="C481" s="221" t="s">
        <v>610</v>
      </c>
      <c r="D481" s="219">
        <v>1761</v>
      </c>
    </row>
    <row r="482" spans="1:7" ht="13.5" customHeight="1" x14ac:dyDescent="0.25">
      <c r="A482" s="116"/>
      <c r="B482" s="218" t="s">
        <v>222</v>
      </c>
      <c r="C482" s="221" t="s">
        <v>595</v>
      </c>
      <c r="D482" s="219">
        <v>2230</v>
      </c>
    </row>
    <row r="483" spans="1:7" x14ac:dyDescent="0.25">
      <c r="A483" s="116"/>
      <c r="B483" s="211" t="s">
        <v>16</v>
      </c>
      <c r="C483" s="116"/>
      <c r="D483" s="222">
        <f>SUM(D468:D482)</f>
        <v>33594</v>
      </c>
    </row>
    <row r="484" spans="1:7" ht="13.5" customHeight="1" x14ac:dyDescent="0.25">
      <c r="A484" s="8"/>
      <c r="B484" s="8"/>
      <c r="C484" s="8"/>
      <c r="D484" s="106"/>
    </row>
    <row r="485" spans="1:7" ht="13.5" customHeight="1" x14ac:dyDescent="0.25">
      <c r="A485" s="8"/>
      <c r="B485" s="8"/>
      <c r="C485" s="8"/>
      <c r="D485" s="106"/>
    </row>
    <row r="486" spans="1:7" x14ac:dyDescent="0.25">
      <c r="A486" s="8"/>
      <c r="B486" s="7"/>
      <c r="C486" s="3"/>
      <c r="D486" s="106"/>
    </row>
    <row r="487" spans="1:7" x14ac:dyDescent="0.25">
      <c r="A487" s="8"/>
      <c r="B487" s="7"/>
      <c r="C487" s="13"/>
      <c r="D487" s="106"/>
    </row>
    <row r="488" spans="1:7" x14ac:dyDescent="0.25">
      <c r="A488" s="8"/>
      <c r="B488" s="8"/>
      <c r="C488" s="8"/>
      <c r="D488" s="106"/>
    </row>
    <row r="489" spans="1:7" x14ac:dyDescent="0.25">
      <c r="A489" s="8"/>
      <c r="B489" s="69" t="s">
        <v>22</v>
      </c>
      <c r="C489" s="212" t="s">
        <v>243</v>
      </c>
      <c r="D489" s="106"/>
    </row>
    <row r="490" spans="1:7" s="8" customFormat="1" x14ac:dyDescent="0.25">
      <c r="B490" s="69" t="s">
        <v>21</v>
      </c>
      <c r="C490" s="1" t="s">
        <v>244</v>
      </c>
      <c r="D490" s="106"/>
      <c r="E490"/>
      <c r="F490"/>
    </row>
    <row r="491" spans="1:7" x14ac:dyDescent="0.25">
      <c r="A491" s="8"/>
      <c r="B491" s="69" t="s">
        <v>20</v>
      </c>
      <c r="C491" s="213" t="s">
        <v>245</v>
      </c>
      <c r="D491" s="106"/>
    </row>
    <row r="493" spans="1:7" x14ac:dyDescent="0.25">
      <c r="A493" s="31"/>
      <c r="B493" s="31"/>
      <c r="C493" s="27"/>
      <c r="D493" s="27"/>
      <c r="E493" s="27"/>
      <c r="F493" s="27"/>
      <c r="G493" s="27"/>
    </row>
    <row r="494" spans="1:7" x14ac:dyDescent="0.25">
      <c r="A494" s="31"/>
      <c r="B494" s="31"/>
      <c r="C494" s="27"/>
      <c r="D494" s="27"/>
      <c r="E494" s="27"/>
      <c r="F494" s="27"/>
      <c r="G494" s="27"/>
    </row>
    <row r="495" spans="1:7" x14ac:dyDescent="0.25">
      <c r="B495" s="4"/>
      <c r="C495" s="2"/>
      <c r="E495" s="45"/>
      <c r="F495" s="45"/>
    </row>
    <row r="496" spans="1:7" x14ac:dyDescent="0.25">
      <c r="A496" s="2"/>
      <c r="B496" s="4"/>
      <c r="C496" s="2"/>
      <c r="E496" s="45"/>
      <c r="F496" s="45"/>
    </row>
    <row r="497" spans="1:9" x14ac:dyDescent="0.25">
      <c r="A497" s="2"/>
      <c r="B497" s="4"/>
      <c r="C497" s="2"/>
      <c r="E497" s="45"/>
      <c r="F497" s="45"/>
    </row>
    <row r="498" spans="1:9" x14ac:dyDescent="0.25">
      <c r="A498" s="2"/>
      <c r="B498" s="4"/>
      <c r="C498" s="2"/>
      <c r="E498" s="45"/>
      <c r="F498" s="45"/>
    </row>
    <row r="499" spans="1:9" x14ac:dyDescent="0.25">
      <c r="A499" s="2"/>
      <c r="B499" s="4"/>
      <c r="C499" s="2"/>
      <c r="E499" s="45"/>
      <c r="F499" s="45"/>
    </row>
    <row r="500" spans="1:9" s="5" customFormat="1" ht="18" x14ac:dyDescent="0.25">
      <c r="A500" s="236" t="s">
        <v>17</v>
      </c>
      <c r="B500" s="236"/>
      <c r="C500" s="236"/>
      <c r="D500" s="236"/>
      <c r="E500" s="236"/>
      <c r="F500" s="236"/>
      <c r="G500" s="236"/>
    </row>
    <row r="501" spans="1:9" s="5" customFormat="1" ht="19.5" customHeight="1" x14ac:dyDescent="0.25">
      <c r="A501" s="236" t="s">
        <v>2</v>
      </c>
      <c r="B501" s="236"/>
      <c r="C501" s="236"/>
      <c r="D501" s="236"/>
      <c r="E501" s="236"/>
      <c r="F501" s="236"/>
      <c r="G501" s="236"/>
    </row>
    <row r="502" spans="1:9" s="46" customFormat="1" ht="19.5" customHeight="1" x14ac:dyDescent="0.3">
      <c r="A502" s="241" t="s">
        <v>113</v>
      </c>
      <c r="B502" s="241"/>
      <c r="C502" s="241"/>
      <c r="D502" s="241"/>
      <c r="E502" s="241"/>
      <c r="F502" s="241"/>
      <c r="G502" s="241"/>
    </row>
    <row r="503" spans="1:9" s="46" customFormat="1" ht="19.5" customHeight="1" x14ac:dyDescent="0.3">
      <c r="A503" s="241" t="s">
        <v>153</v>
      </c>
      <c r="B503" s="241"/>
      <c r="C503" s="241"/>
      <c r="D503" s="241"/>
      <c r="E503" s="241"/>
      <c r="F503" s="241"/>
      <c r="G503" s="241"/>
    </row>
    <row r="504" spans="1:9" s="46" customFormat="1" ht="14.25" customHeight="1" x14ac:dyDescent="0.3">
      <c r="A504" s="241" t="s">
        <v>634</v>
      </c>
      <c r="B504" s="241"/>
      <c r="C504" s="241"/>
      <c r="D504" s="241"/>
      <c r="E504" s="241"/>
      <c r="F504" s="241"/>
      <c r="G504" s="241"/>
    </row>
    <row r="505" spans="1:9" s="46" customFormat="1" ht="14.25" customHeight="1" thickBot="1" x14ac:dyDescent="0.35">
      <c r="A505" s="241" t="s">
        <v>102</v>
      </c>
      <c r="B505" s="241"/>
      <c r="C505" s="241"/>
      <c r="D505" s="241"/>
      <c r="E505" s="241"/>
      <c r="F505" s="241"/>
      <c r="G505" s="241"/>
    </row>
    <row r="506" spans="1:9" s="131" customFormat="1" ht="15.75" thickBot="1" x14ac:dyDescent="0.3">
      <c r="A506"/>
      <c r="B506" s="266" t="s">
        <v>620</v>
      </c>
      <c r="C506" s="267"/>
      <c r="D506" s="267"/>
      <c r="E506" s="267"/>
      <c r="F506" s="267"/>
      <c r="G506" s="268"/>
    </row>
    <row r="507" spans="1:9" s="131" customFormat="1" ht="15.75" thickBot="1" x14ac:dyDescent="0.3">
      <c r="A507"/>
      <c r="B507" s="249"/>
      <c r="C507" s="250"/>
      <c r="D507" s="47"/>
      <c r="E507" s="251" t="s">
        <v>103</v>
      </c>
      <c r="F507" s="252"/>
      <c r="G507" s="132">
        <v>307157.98</v>
      </c>
    </row>
    <row r="508" spans="1:9" s="131" customFormat="1" ht="15.75" thickBot="1" x14ac:dyDescent="0.3">
      <c r="A508"/>
      <c r="B508" s="269" t="s">
        <v>104</v>
      </c>
      <c r="C508" s="270" t="s">
        <v>105</v>
      </c>
      <c r="D508" s="271" t="s">
        <v>106</v>
      </c>
      <c r="E508" s="270" t="s">
        <v>107</v>
      </c>
      <c r="F508" s="214" t="s">
        <v>108</v>
      </c>
      <c r="G508" s="272" t="s">
        <v>109</v>
      </c>
    </row>
    <row r="509" spans="1:9" s="131" customFormat="1" ht="15.75" thickBot="1" x14ac:dyDescent="0.3">
      <c r="A509"/>
      <c r="B509" s="136">
        <v>45384</v>
      </c>
      <c r="C509" s="133" t="s">
        <v>110</v>
      </c>
      <c r="D509" s="138" t="s">
        <v>565</v>
      </c>
      <c r="E509" s="137"/>
      <c r="F509" s="137">
        <v>221553.8</v>
      </c>
      <c r="G509" s="137">
        <f>G507+E509-F509</f>
        <v>85604.18</v>
      </c>
      <c r="I509" s="135"/>
    </row>
    <row r="510" spans="1:9" s="131" customFormat="1" ht="15.75" thickBot="1" x14ac:dyDescent="0.3">
      <c r="A510"/>
      <c r="B510" s="136">
        <v>45384</v>
      </c>
      <c r="C510" s="133" t="s">
        <v>110</v>
      </c>
      <c r="D510" s="134" t="s">
        <v>621</v>
      </c>
      <c r="E510" s="137"/>
      <c r="F510" s="137">
        <v>332.34</v>
      </c>
      <c r="G510" s="137">
        <f>G509+E510-F510</f>
        <v>85271.84</v>
      </c>
    </row>
    <row r="511" spans="1:9" s="131" customFormat="1" ht="15.75" thickBot="1" x14ac:dyDescent="0.3">
      <c r="A511"/>
      <c r="B511" s="136">
        <v>45390</v>
      </c>
      <c r="C511" s="133" t="s">
        <v>110</v>
      </c>
      <c r="D511" s="138" t="s">
        <v>568</v>
      </c>
      <c r="E511" s="137"/>
      <c r="F511" s="137">
        <v>74050</v>
      </c>
      <c r="G511" s="137">
        <f t="shared" ref="G511:G526" si="4">G510+E511-F511</f>
        <v>11221.839999999997</v>
      </c>
    </row>
    <row r="512" spans="1:9" s="131" customFormat="1" ht="15.75" thickBot="1" x14ac:dyDescent="0.3">
      <c r="A512"/>
      <c r="B512" s="136">
        <v>45390</v>
      </c>
      <c r="C512" s="133" t="s">
        <v>110</v>
      </c>
      <c r="D512" s="138" t="s">
        <v>622</v>
      </c>
      <c r="E512" s="137"/>
      <c r="F512" s="137">
        <v>111.08</v>
      </c>
      <c r="G512" s="137">
        <f t="shared" si="4"/>
        <v>11110.759999999997</v>
      </c>
    </row>
    <row r="513" spans="1:7" s="131" customFormat="1" ht="15.75" thickBot="1" x14ac:dyDescent="0.3">
      <c r="A513"/>
      <c r="B513" s="136">
        <v>45391</v>
      </c>
      <c r="C513" s="133" t="s">
        <v>215</v>
      </c>
      <c r="D513" s="138" t="s">
        <v>623</v>
      </c>
      <c r="E513" s="137">
        <v>332507.76</v>
      </c>
      <c r="F513" s="137"/>
      <c r="G513" s="137">
        <f t="shared" si="4"/>
        <v>343618.52</v>
      </c>
    </row>
    <row r="514" spans="1:7" s="131" customFormat="1" ht="15.75" thickBot="1" x14ac:dyDescent="0.3">
      <c r="A514"/>
      <c r="B514" s="136">
        <v>45391</v>
      </c>
      <c r="C514" s="133" t="s">
        <v>110</v>
      </c>
      <c r="D514" s="138" t="s">
        <v>571</v>
      </c>
      <c r="E514" s="137"/>
      <c r="F514" s="137">
        <v>4350</v>
      </c>
      <c r="G514" s="137">
        <f t="shared" si="4"/>
        <v>339268.52</v>
      </c>
    </row>
    <row r="515" spans="1:7" s="131" customFormat="1" ht="15.75" thickBot="1" x14ac:dyDescent="0.3">
      <c r="A515"/>
      <c r="B515" s="136">
        <v>45391</v>
      </c>
      <c r="C515" s="133" t="s">
        <v>110</v>
      </c>
      <c r="D515" s="138" t="s">
        <v>624</v>
      </c>
      <c r="E515" s="137"/>
      <c r="F515" s="137">
        <v>6.53</v>
      </c>
      <c r="G515" s="137">
        <f t="shared" si="4"/>
        <v>339261.99</v>
      </c>
    </row>
    <row r="516" spans="1:7" s="131" customFormat="1" ht="15.75" thickBot="1" x14ac:dyDescent="0.3">
      <c r="A516"/>
      <c r="B516" s="136">
        <v>45392</v>
      </c>
      <c r="C516" s="133" t="s">
        <v>110</v>
      </c>
      <c r="D516" s="138" t="s">
        <v>573</v>
      </c>
      <c r="E516" s="137"/>
      <c r="F516" s="137">
        <v>2400</v>
      </c>
      <c r="G516" s="137">
        <f t="shared" si="4"/>
        <v>336861.99</v>
      </c>
    </row>
    <row r="517" spans="1:7" s="131" customFormat="1" ht="15.75" thickBot="1" x14ac:dyDescent="0.3">
      <c r="A517"/>
      <c r="B517" s="136">
        <v>45392</v>
      </c>
      <c r="C517" s="133" t="s">
        <v>110</v>
      </c>
      <c r="D517" s="138" t="s">
        <v>625</v>
      </c>
      <c r="E517" s="137"/>
      <c r="F517" s="137">
        <v>3.6</v>
      </c>
      <c r="G517" s="137">
        <f t="shared" si="4"/>
        <v>336858.39</v>
      </c>
    </row>
    <row r="518" spans="1:7" s="131" customFormat="1" ht="15.75" thickBot="1" x14ac:dyDescent="0.3">
      <c r="A518"/>
      <c r="B518" s="136">
        <v>45393</v>
      </c>
      <c r="C518" s="133" t="s">
        <v>110</v>
      </c>
      <c r="D518" s="138" t="s">
        <v>575</v>
      </c>
      <c r="E518" s="137"/>
      <c r="F518" s="137">
        <v>9765</v>
      </c>
      <c r="G518" s="137">
        <f t="shared" si="4"/>
        <v>327093.39</v>
      </c>
    </row>
    <row r="519" spans="1:7" s="131" customFormat="1" ht="15.75" thickBot="1" x14ac:dyDescent="0.3">
      <c r="A519"/>
      <c r="B519" s="136">
        <v>45393</v>
      </c>
      <c r="C519" s="133" t="s">
        <v>110</v>
      </c>
      <c r="D519" s="138" t="s">
        <v>626</v>
      </c>
      <c r="E519" s="137"/>
      <c r="F519" s="137">
        <v>14.65</v>
      </c>
      <c r="G519" s="137">
        <f t="shared" si="4"/>
        <v>327078.74</v>
      </c>
    </row>
    <row r="520" spans="1:7" s="131" customFormat="1" ht="15.75" thickBot="1" x14ac:dyDescent="0.3">
      <c r="A520"/>
      <c r="B520" s="136">
        <v>45394</v>
      </c>
      <c r="C520" s="133" t="s">
        <v>110</v>
      </c>
      <c r="D520" s="138" t="s">
        <v>577</v>
      </c>
      <c r="E520" s="137"/>
      <c r="F520" s="137">
        <v>12975</v>
      </c>
      <c r="G520" s="137">
        <f t="shared" si="4"/>
        <v>314103.74</v>
      </c>
    </row>
    <row r="521" spans="1:7" s="131" customFormat="1" ht="15.75" thickBot="1" x14ac:dyDescent="0.3">
      <c r="A521"/>
      <c r="B521" s="136">
        <v>45394</v>
      </c>
      <c r="C521" s="133" t="s">
        <v>110</v>
      </c>
      <c r="D521" s="138" t="s">
        <v>627</v>
      </c>
      <c r="E521" s="137"/>
      <c r="F521" s="137">
        <v>19.47</v>
      </c>
      <c r="G521" s="137">
        <f t="shared" si="4"/>
        <v>314084.27</v>
      </c>
    </row>
    <row r="522" spans="1:7" s="131" customFormat="1" ht="15.75" thickBot="1" x14ac:dyDescent="0.3">
      <c r="A522"/>
      <c r="B522" s="136">
        <v>45394</v>
      </c>
      <c r="C522" s="133" t="s">
        <v>110</v>
      </c>
      <c r="D522" s="138" t="s">
        <v>579</v>
      </c>
      <c r="E522" s="137"/>
      <c r="F522" s="137">
        <v>53970</v>
      </c>
      <c r="G522" s="137">
        <f t="shared" si="4"/>
        <v>260114.27000000002</v>
      </c>
    </row>
    <row r="523" spans="1:7" s="131" customFormat="1" ht="15.75" thickBot="1" x14ac:dyDescent="0.3">
      <c r="A523"/>
      <c r="B523" s="136">
        <v>45394</v>
      </c>
      <c r="C523" s="133" t="s">
        <v>110</v>
      </c>
      <c r="D523" s="138" t="s">
        <v>628</v>
      </c>
      <c r="E523" s="137"/>
      <c r="F523" s="137">
        <v>80.959999999999994</v>
      </c>
      <c r="G523" s="137">
        <f t="shared" si="4"/>
        <v>260033.31000000003</v>
      </c>
    </row>
    <row r="524" spans="1:7" s="131" customFormat="1" ht="15.75" thickBot="1" x14ac:dyDescent="0.3">
      <c r="A524"/>
      <c r="B524" s="136">
        <v>45397</v>
      </c>
      <c r="C524" s="133" t="s">
        <v>110</v>
      </c>
      <c r="D524" s="138" t="s">
        <v>581</v>
      </c>
      <c r="E524" s="137"/>
      <c r="F524" s="137">
        <v>6050</v>
      </c>
      <c r="G524" s="137">
        <f t="shared" si="4"/>
        <v>253983.31000000003</v>
      </c>
    </row>
    <row r="525" spans="1:7" s="131" customFormat="1" ht="15.75" thickBot="1" x14ac:dyDescent="0.3">
      <c r="A525"/>
      <c r="B525" s="136">
        <v>45397</v>
      </c>
      <c r="C525" s="133" t="s">
        <v>110</v>
      </c>
      <c r="D525" s="138" t="s">
        <v>629</v>
      </c>
      <c r="E525" s="137"/>
      <c r="F525" s="137">
        <v>9.08</v>
      </c>
      <c r="G525" s="137">
        <f t="shared" si="4"/>
        <v>253974.23000000004</v>
      </c>
    </row>
    <row r="526" spans="1:7" s="131" customFormat="1" ht="15.75" thickBot="1" x14ac:dyDescent="0.3">
      <c r="A526"/>
      <c r="B526" s="136">
        <v>45404</v>
      </c>
      <c r="C526" s="133" t="s">
        <v>110</v>
      </c>
      <c r="D526" s="138" t="s">
        <v>579</v>
      </c>
      <c r="E526" s="137"/>
      <c r="F526" s="137">
        <v>35050</v>
      </c>
      <c r="G526" s="137">
        <f t="shared" si="4"/>
        <v>218924.23000000004</v>
      </c>
    </row>
    <row r="527" spans="1:7" s="131" customFormat="1" ht="15.75" thickBot="1" x14ac:dyDescent="0.3">
      <c r="A527"/>
      <c r="B527" s="136">
        <v>45404</v>
      </c>
      <c r="C527" s="133" t="s">
        <v>110</v>
      </c>
      <c r="D527" s="138" t="s">
        <v>628</v>
      </c>
      <c r="E527" s="137"/>
      <c r="F527" s="137">
        <v>52.58</v>
      </c>
      <c r="G527" s="137">
        <f>G526+E527-F527</f>
        <v>218871.65000000005</v>
      </c>
    </row>
    <row r="528" spans="1:7" s="131" customFormat="1" ht="15.75" thickBot="1" x14ac:dyDescent="0.3">
      <c r="A528"/>
      <c r="B528" s="136">
        <v>45407</v>
      </c>
      <c r="C528" s="133" t="s">
        <v>110</v>
      </c>
      <c r="D528" s="138" t="s">
        <v>630</v>
      </c>
      <c r="E528" s="137"/>
      <c r="F528" s="137">
        <v>33594</v>
      </c>
      <c r="G528" s="137">
        <f>G527+E528-F528</f>
        <v>185277.65000000005</v>
      </c>
    </row>
    <row r="529" spans="1:7" s="131" customFormat="1" ht="15.75" thickBot="1" x14ac:dyDescent="0.3">
      <c r="A529"/>
      <c r="B529" s="136">
        <v>45407</v>
      </c>
      <c r="C529" s="133" t="s">
        <v>110</v>
      </c>
      <c r="D529" s="138" t="s">
        <v>631</v>
      </c>
      <c r="E529" s="137"/>
      <c r="F529" s="137">
        <v>300</v>
      </c>
      <c r="G529" s="137">
        <f>G528+E529-F529</f>
        <v>184977.65000000005</v>
      </c>
    </row>
    <row r="530" spans="1:7" s="131" customFormat="1" ht="15.75" thickBot="1" x14ac:dyDescent="0.3">
      <c r="A530"/>
      <c r="B530" s="136">
        <v>45407</v>
      </c>
      <c r="C530" s="133" t="s">
        <v>110</v>
      </c>
      <c r="D530" s="138" t="s">
        <v>632</v>
      </c>
      <c r="E530" s="137"/>
      <c r="F530" s="137">
        <v>50.39</v>
      </c>
      <c r="G530" s="137">
        <f>G529+E530-F530</f>
        <v>184927.26000000004</v>
      </c>
    </row>
    <row r="531" spans="1:7" s="131" customFormat="1" ht="15.75" thickBot="1" x14ac:dyDescent="0.3">
      <c r="A531"/>
      <c r="B531" s="136">
        <v>45412</v>
      </c>
      <c r="C531" s="133" t="s">
        <v>110</v>
      </c>
      <c r="D531" s="138" t="s">
        <v>633</v>
      </c>
      <c r="E531" s="137"/>
      <c r="F531" s="137">
        <v>175</v>
      </c>
      <c r="G531" s="137">
        <f>G530+E531-F531</f>
        <v>184752.26000000004</v>
      </c>
    </row>
    <row r="532" spans="1:7" s="131" customFormat="1" ht="15" hidden="1" customHeight="1" x14ac:dyDescent="0.25">
      <c r="A532"/>
      <c r="B532" s="136"/>
      <c r="C532" s="133"/>
      <c r="D532" s="138"/>
      <c r="E532" s="137"/>
      <c r="F532" s="137"/>
      <c r="G532" s="137">
        <f t="shared" ref="G532:G550" si="5">G531+E532-F532</f>
        <v>184752.26000000004</v>
      </c>
    </row>
    <row r="533" spans="1:7" s="131" customFormat="1" ht="15" hidden="1" customHeight="1" x14ac:dyDescent="0.25">
      <c r="A533"/>
      <c r="B533" s="136"/>
      <c r="C533" s="133"/>
      <c r="D533" s="138"/>
      <c r="E533" s="137"/>
      <c r="F533" s="137"/>
      <c r="G533" s="137">
        <f t="shared" si="5"/>
        <v>184752.26000000004</v>
      </c>
    </row>
    <row r="534" spans="1:7" s="131" customFormat="1" ht="15" hidden="1" customHeight="1" x14ac:dyDescent="0.25">
      <c r="A534"/>
      <c r="B534" s="136"/>
      <c r="C534" s="133"/>
      <c r="D534" s="138"/>
      <c r="E534" s="137"/>
      <c r="F534" s="137"/>
      <c r="G534" s="137">
        <f t="shared" si="5"/>
        <v>184752.26000000004</v>
      </c>
    </row>
    <row r="535" spans="1:7" s="131" customFormat="1" ht="15" hidden="1" customHeight="1" x14ac:dyDescent="0.25">
      <c r="A535"/>
      <c r="B535" s="136"/>
      <c r="C535" s="133"/>
      <c r="D535" s="138"/>
      <c r="E535" s="137"/>
      <c r="F535" s="137"/>
      <c r="G535" s="137">
        <f t="shared" si="5"/>
        <v>184752.26000000004</v>
      </c>
    </row>
    <row r="536" spans="1:7" s="131" customFormat="1" ht="15" hidden="1" customHeight="1" x14ac:dyDescent="0.25">
      <c r="A536"/>
      <c r="B536" s="136"/>
      <c r="C536" s="133"/>
      <c r="D536" s="138"/>
      <c r="E536" s="137"/>
      <c r="F536" s="137"/>
      <c r="G536" s="137">
        <f t="shared" si="5"/>
        <v>184752.26000000004</v>
      </c>
    </row>
    <row r="537" spans="1:7" s="131" customFormat="1" ht="15" hidden="1" customHeight="1" x14ac:dyDescent="0.25">
      <c r="A537"/>
      <c r="B537" s="136"/>
      <c r="C537" s="133"/>
      <c r="D537" s="138"/>
      <c r="E537" s="137"/>
      <c r="F537" s="137"/>
      <c r="G537" s="137">
        <f t="shared" si="5"/>
        <v>184752.26000000004</v>
      </c>
    </row>
    <row r="538" spans="1:7" s="131" customFormat="1" ht="15" hidden="1" customHeight="1" x14ac:dyDescent="0.25">
      <c r="A538"/>
      <c r="B538" s="136"/>
      <c r="C538" s="133"/>
      <c r="D538" s="138"/>
      <c r="E538" s="137"/>
      <c r="F538" s="137"/>
      <c r="G538" s="137">
        <f t="shared" si="5"/>
        <v>184752.26000000004</v>
      </c>
    </row>
    <row r="539" spans="1:7" s="131" customFormat="1" ht="15" hidden="1" customHeight="1" x14ac:dyDescent="0.25">
      <c r="A539"/>
      <c r="B539" s="136"/>
      <c r="C539" s="133"/>
      <c r="D539" s="138"/>
      <c r="E539" s="137"/>
      <c r="F539" s="137"/>
      <c r="G539" s="137">
        <f t="shared" si="5"/>
        <v>184752.26000000004</v>
      </c>
    </row>
    <row r="540" spans="1:7" s="131" customFormat="1" ht="15" hidden="1" customHeight="1" x14ac:dyDescent="0.25">
      <c r="A540"/>
      <c r="B540" s="136"/>
      <c r="C540" s="133"/>
      <c r="D540" s="138"/>
      <c r="E540" s="137"/>
      <c r="F540" s="137"/>
      <c r="G540" s="137">
        <f t="shared" si="5"/>
        <v>184752.26000000004</v>
      </c>
    </row>
    <row r="541" spans="1:7" s="131" customFormat="1" ht="15" hidden="1" customHeight="1" x14ac:dyDescent="0.25">
      <c r="A541"/>
      <c r="B541" s="136"/>
      <c r="C541" s="133"/>
      <c r="D541" s="138"/>
      <c r="E541" s="137"/>
      <c r="F541" s="137"/>
      <c r="G541" s="137">
        <f t="shared" si="5"/>
        <v>184752.26000000004</v>
      </c>
    </row>
    <row r="542" spans="1:7" s="131" customFormat="1" ht="15" hidden="1" customHeight="1" x14ac:dyDescent="0.25">
      <c r="A542"/>
      <c r="B542" s="136"/>
      <c r="C542" s="133"/>
      <c r="D542" s="138"/>
      <c r="E542" s="137"/>
      <c r="F542" s="137"/>
      <c r="G542" s="137">
        <f t="shared" si="5"/>
        <v>184752.26000000004</v>
      </c>
    </row>
    <row r="543" spans="1:7" s="131" customFormat="1" ht="15" hidden="1" customHeight="1" x14ac:dyDescent="0.25">
      <c r="A543"/>
      <c r="B543" s="136"/>
      <c r="C543" s="133"/>
      <c r="D543" s="138"/>
      <c r="E543" s="137"/>
      <c r="F543" s="137"/>
      <c r="G543" s="137">
        <f t="shared" si="5"/>
        <v>184752.26000000004</v>
      </c>
    </row>
    <row r="544" spans="1:7" s="131" customFormat="1" ht="15" hidden="1" customHeight="1" x14ac:dyDescent="0.25">
      <c r="A544"/>
      <c r="B544" s="136"/>
      <c r="C544" s="133"/>
      <c r="D544" s="138"/>
      <c r="E544" s="137"/>
      <c r="F544" s="137"/>
      <c r="G544" s="137">
        <f t="shared" si="5"/>
        <v>184752.26000000004</v>
      </c>
    </row>
    <row r="545" spans="1:7" s="131" customFormat="1" ht="15" hidden="1" customHeight="1" x14ac:dyDescent="0.25">
      <c r="A545"/>
      <c r="B545" s="136"/>
      <c r="C545" s="133"/>
      <c r="D545" s="138"/>
      <c r="E545" s="137"/>
      <c r="F545" s="137"/>
      <c r="G545" s="137">
        <f t="shared" si="5"/>
        <v>184752.26000000004</v>
      </c>
    </row>
    <row r="546" spans="1:7" s="131" customFormat="1" ht="15" hidden="1" customHeight="1" x14ac:dyDescent="0.25">
      <c r="A546"/>
      <c r="B546" s="136"/>
      <c r="C546" s="133"/>
      <c r="D546" s="138"/>
      <c r="E546" s="137"/>
      <c r="F546" s="137"/>
      <c r="G546" s="137">
        <f t="shared" si="5"/>
        <v>184752.26000000004</v>
      </c>
    </row>
    <row r="547" spans="1:7" s="131" customFormat="1" ht="15" hidden="1" customHeight="1" x14ac:dyDescent="0.25">
      <c r="A547"/>
      <c r="B547" s="136"/>
      <c r="C547" s="133"/>
      <c r="D547" s="138"/>
      <c r="E547" s="137"/>
      <c r="F547" s="137"/>
      <c r="G547" s="137">
        <f t="shared" si="5"/>
        <v>184752.26000000004</v>
      </c>
    </row>
    <row r="548" spans="1:7" s="131" customFormat="1" ht="15" hidden="1" customHeight="1" x14ac:dyDescent="0.25">
      <c r="A548"/>
      <c r="B548" s="136"/>
      <c r="C548" s="133"/>
      <c r="D548" s="138"/>
      <c r="E548" s="137"/>
      <c r="F548" s="137"/>
      <c r="G548" s="137">
        <f t="shared" si="5"/>
        <v>184752.26000000004</v>
      </c>
    </row>
    <row r="549" spans="1:7" s="131" customFormat="1" ht="15" hidden="1" customHeight="1" x14ac:dyDescent="0.25">
      <c r="A549"/>
      <c r="B549" s="136"/>
      <c r="C549" s="133"/>
      <c r="D549" s="138"/>
      <c r="E549" s="137"/>
      <c r="F549" s="137"/>
      <c r="G549" s="137">
        <f t="shared" si="5"/>
        <v>184752.26000000004</v>
      </c>
    </row>
    <row r="550" spans="1:7" s="131" customFormat="1" ht="15.75" hidden="1" thickBot="1" x14ac:dyDescent="0.3">
      <c r="A550"/>
      <c r="B550" s="136"/>
      <c r="C550" s="133"/>
      <c r="D550" s="138"/>
      <c r="E550" s="137"/>
      <c r="F550" s="137"/>
      <c r="G550" s="137">
        <f t="shared" si="5"/>
        <v>184752.26000000004</v>
      </c>
    </row>
    <row r="551" spans="1:7" s="131" customFormat="1" ht="15.75" thickBot="1" x14ac:dyDescent="0.3">
      <c r="A551"/>
      <c r="B551" s="242" t="s">
        <v>168</v>
      </c>
      <c r="C551" s="243"/>
      <c r="D551" s="244"/>
      <c r="E551" s="139">
        <f>SUM(E509:E547)</f>
        <v>332507.76</v>
      </c>
      <c r="F551" s="140">
        <f>SUM(F509:F550)</f>
        <v>454913.4800000001</v>
      </c>
      <c r="G551" s="141">
        <f>G550</f>
        <v>184752.26000000004</v>
      </c>
    </row>
    <row r="552" spans="1:7" s="46" customFormat="1" ht="13.5" customHeight="1" x14ac:dyDescent="0.3">
      <c r="A552"/>
      <c r="B552" s="69"/>
      <c r="C552" s="69"/>
      <c r="D552" s="69"/>
      <c r="E552" s="69"/>
      <c r="F552" s="69"/>
      <c r="G552" s="69"/>
    </row>
    <row r="553" spans="1:7" x14ac:dyDescent="0.25">
      <c r="A553" s="2"/>
      <c r="B553" s="4"/>
      <c r="C553" s="108"/>
      <c r="D553" s="109"/>
      <c r="E553" s="45"/>
      <c r="F553" s="45"/>
      <c r="G553" s="38"/>
    </row>
    <row r="554" spans="1:7" x14ac:dyDescent="0.25">
      <c r="B554" s="4"/>
      <c r="C554" s="2"/>
      <c r="E554" s="67"/>
      <c r="F554" s="68"/>
    </row>
    <row r="555" spans="1:7" x14ac:dyDescent="0.25">
      <c r="B555" s="4"/>
      <c r="C555" s="2"/>
      <c r="E555" s="67"/>
      <c r="F555" s="68"/>
    </row>
    <row r="556" spans="1:7" ht="15.75" thickBot="1" x14ac:dyDescent="0.3">
      <c r="B556" s="4"/>
      <c r="C556" s="2"/>
      <c r="E556" s="67"/>
      <c r="F556" s="68"/>
    </row>
    <row r="557" spans="1:7" ht="15.75" thickBot="1" x14ac:dyDescent="0.3">
      <c r="B557" s="255" t="s">
        <v>111</v>
      </c>
      <c r="C557" s="255"/>
      <c r="E557" s="256" t="s">
        <v>98</v>
      </c>
      <c r="F557" s="256"/>
    </row>
    <row r="558" spans="1:7" x14ac:dyDescent="0.25">
      <c r="B558" s="257" t="s">
        <v>21</v>
      </c>
      <c r="C558" s="257"/>
      <c r="E558" s="247" t="s">
        <v>99</v>
      </c>
      <c r="F558" s="247"/>
    </row>
    <row r="559" spans="1:7" x14ac:dyDescent="0.25">
      <c r="B559" s="246" t="s">
        <v>112</v>
      </c>
      <c r="C559" s="246"/>
      <c r="E559" s="248" t="s">
        <v>100</v>
      </c>
      <c r="F559" s="248"/>
    </row>
    <row r="560" spans="1:7" x14ac:dyDescent="0.25">
      <c r="B560" s="37"/>
      <c r="C560" s="37"/>
      <c r="E560" s="7"/>
      <c r="F560" s="7"/>
    </row>
    <row r="561" spans="1:7" x14ac:dyDescent="0.25">
      <c r="B561" s="37"/>
      <c r="C561" s="37"/>
      <c r="E561" s="7"/>
      <c r="F561" s="7"/>
    </row>
    <row r="562" spans="1:7" x14ac:dyDescent="0.25">
      <c r="B562" s="37"/>
      <c r="C562" s="37"/>
      <c r="E562" s="7"/>
      <c r="F562" s="7"/>
    </row>
    <row r="563" spans="1:7" x14ac:dyDescent="0.25">
      <c r="A563" s="2"/>
      <c r="B563" s="4"/>
      <c r="C563" s="2"/>
      <c r="E563" s="45"/>
      <c r="F563" s="45"/>
    </row>
    <row r="564" spans="1:7" x14ac:dyDescent="0.25">
      <c r="A564" s="2"/>
      <c r="B564" s="4"/>
      <c r="C564" s="2"/>
      <c r="E564" s="45"/>
      <c r="F564" s="45"/>
    </row>
    <row r="565" spans="1:7" ht="15.75" x14ac:dyDescent="0.25">
      <c r="A565" s="31"/>
      <c r="B565" s="42"/>
      <c r="C565" s="42"/>
      <c r="D565" s="42"/>
      <c r="E565" s="42"/>
      <c r="F565" s="42"/>
      <c r="G565" s="42"/>
    </row>
    <row r="567" spans="1:7" x14ac:dyDescent="0.25">
      <c r="A567" s="8"/>
      <c r="B567" s="7"/>
      <c r="C567" s="3"/>
      <c r="D567" s="8"/>
    </row>
    <row r="568" spans="1:7" x14ac:dyDescent="0.25">
      <c r="A568" s="8"/>
      <c r="B568" s="7"/>
      <c r="C568" s="13"/>
      <c r="D568" s="8"/>
    </row>
    <row r="569" spans="1:7" x14ac:dyDescent="0.25">
      <c r="A569" s="8"/>
      <c r="B569" s="28"/>
      <c r="D569" s="8"/>
    </row>
    <row r="570" spans="1:7" x14ac:dyDescent="0.25">
      <c r="A570" s="8"/>
      <c r="B570" s="14"/>
      <c r="D570" s="8"/>
    </row>
    <row r="571" spans="1:7" x14ac:dyDescent="0.25">
      <c r="B571" s="15"/>
    </row>
    <row r="572" spans="1:7" x14ac:dyDescent="0.25">
      <c r="B572" s="15"/>
    </row>
    <row r="573" spans="1:7" x14ac:dyDescent="0.25">
      <c r="B573" s="29" t="s">
        <v>136</v>
      </c>
    </row>
    <row r="574" spans="1:7" x14ac:dyDescent="0.25">
      <c r="B574" s="29" t="s">
        <v>137</v>
      </c>
    </row>
    <row r="575" spans="1:7" x14ac:dyDescent="0.25">
      <c r="B575" s="23" t="s">
        <v>619</v>
      </c>
    </row>
    <row r="576" spans="1:7" x14ac:dyDescent="0.25">
      <c r="B576" s="16" t="s">
        <v>135</v>
      </c>
    </row>
    <row r="577" spans="2:5" x14ac:dyDescent="0.25">
      <c r="B577" s="16"/>
    </row>
    <row r="578" spans="2:5" ht="15.75" thickBot="1" x14ac:dyDescent="0.3">
      <c r="B578" s="16"/>
      <c r="E578" s="16"/>
    </row>
    <row r="579" spans="2:5" x14ac:dyDescent="0.25">
      <c r="B579" s="162" t="s">
        <v>611</v>
      </c>
      <c r="C579" s="224" t="s">
        <v>613</v>
      </c>
    </row>
    <row r="580" spans="2:5" x14ac:dyDescent="0.25">
      <c r="B580" s="223" t="s">
        <v>612</v>
      </c>
      <c r="C580" s="225" t="s">
        <v>614</v>
      </c>
    </row>
    <row r="581" spans="2:5" x14ac:dyDescent="0.25">
      <c r="B581" s="20"/>
      <c r="C581" s="226"/>
    </row>
    <row r="582" spans="2:5" ht="15.75" thickBot="1" x14ac:dyDescent="0.3">
      <c r="B582" s="21"/>
      <c r="C582" s="227"/>
    </row>
    <row r="583" spans="2:5" x14ac:dyDescent="0.25">
      <c r="B583" s="17"/>
      <c r="C583" s="230" t="s">
        <v>616</v>
      </c>
    </row>
    <row r="584" spans="2:5" ht="23.25" thickBot="1" x14ac:dyDescent="0.3">
      <c r="B584" s="18" t="s">
        <v>615</v>
      </c>
      <c r="C584" s="231"/>
    </row>
    <row r="585" spans="2:5" x14ac:dyDescent="0.25">
      <c r="B585" s="19"/>
      <c r="C585" s="232">
        <v>509015.96</v>
      </c>
    </row>
    <row r="586" spans="2:5" ht="34.5" thickBot="1" x14ac:dyDescent="0.3">
      <c r="B586" s="228" t="s">
        <v>617</v>
      </c>
      <c r="C586" s="233"/>
    </row>
    <row r="587" spans="2:5" x14ac:dyDescent="0.25">
      <c r="B587" s="22" t="s">
        <v>121</v>
      </c>
      <c r="C587" s="232">
        <v>13867626.369999999</v>
      </c>
    </row>
    <row r="588" spans="2:5" ht="15.75" thickBot="1" x14ac:dyDescent="0.3">
      <c r="B588" s="18" t="s">
        <v>618</v>
      </c>
      <c r="C588" s="233"/>
    </row>
    <row r="589" spans="2:5" x14ac:dyDescent="0.25">
      <c r="B589" s="16"/>
      <c r="E589" s="16"/>
    </row>
    <row r="590" spans="2:5" x14ac:dyDescent="0.25">
      <c r="B590" s="16"/>
      <c r="E590" s="16"/>
    </row>
    <row r="591" spans="2:5" x14ac:dyDescent="0.25">
      <c r="B591" s="16"/>
      <c r="E591" s="16"/>
    </row>
    <row r="592" spans="2:5" x14ac:dyDescent="0.25">
      <c r="B592" s="23"/>
    </row>
    <row r="593" spans="2:2" x14ac:dyDescent="0.25">
      <c r="B593" s="23"/>
    </row>
    <row r="594" spans="2:2" x14ac:dyDescent="0.25">
      <c r="B594" s="24"/>
    </row>
    <row r="595" spans="2:2" x14ac:dyDescent="0.25">
      <c r="B595" s="24" t="s">
        <v>122</v>
      </c>
    </row>
    <row r="596" spans="2:2" x14ac:dyDescent="0.25">
      <c r="B596" s="25" t="s">
        <v>123</v>
      </c>
    </row>
  </sheetData>
  <mergeCells count="81">
    <mergeCell ref="B323:G323"/>
    <mergeCell ref="B324:C324"/>
    <mergeCell ref="E324:F324"/>
    <mergeCell ref="B368:D368"/>
    <mergeCell ref="B506:G506"/>
    <mergeCell ref="B507:C507"/>
    <mergeCell ref="E507:F507"/>
    <mergeCell ref="B551:D551"/>
    <mergeCell ref="A195:B195"/>
    <mergeCell ref="D195:G195"/>
    <mergeCell ref="A196:B196"/>
    <mergeCell ref="D196:G196"/>
    <mergeCell ref="A500:G500"/>
    <mergeCell ref="A220:D220"/>
    <mergeCell ref="C386:D386"/>
    <mergeCell ref="A456:D456"/>
    <mergeCell ref="A457:D457"/>
    <mergeCell ref="A458:D458"/>
    <mergeCell ref="A459:D459"/>
    <mergeCell ref="A460:D460"/>
    <mergeCell ref="A218:D218"/>
    <mergeCell ref="A219:D219"/>
    <mergeCell ref="A197:B197"/>
    <mergeCell ref="A201:I201"/>
    <mergeCell ref="A5:H5"/>
    <mergeCell ref="A6:H6"/>
    <mergeCell ref="A7:H7"/>
    <mergeCell ref="A8:H8"/>
    <mergeCell ref="A9:H9"/>
    <mergeCell ref="A67:C67"/>
    <mergeCell ref="D67:G67"/>
    <mergeCell ref="A68:C68"/>
    <mergeCell ref="D68:G68"/>
    <mergeCell ref="A69:C69"/>
    <mergeCell ref="A80:I80"/>
    <mergeCell ref="A81:I81"/>
    <mergeCell ref="A82:I82"/>
    <mergeCell ref="A83:I83"/>
    <mergeCell ref="A84:I84"/>
    <mergeCell ref="B557:C557"/>
    <mergeCell ref="E557:F557"/>
    <mergeCell ref="B558:C558"/>
    <mergeCell ref="E558:F558"/>
    <mergeCell ref="B559:C559"/>
    <mergeCell ref="E559:F559"/>
    <mergeCell ref="B126:G126"/>
    <mergeCell ref="B127:G127"/>
    <mergeCell ref="B128:G128"/>
    <mergeCell ref="B129:G129"/>
    <mergeCell ref="B130:G130"/>
    <mergeCell ref="A501:G501"/>
    <mergeCell ref="A502:G502"/>
    <mergeCell ref="A503:G503"/>
    <mergeCell ref="B372:C372"/>
    <mergeCell ref="A316:G316"/>
    <mergeCell ref="A317:G317"/>
    <mergeCell ref="A318:G318"/>
    <mergeCell ref="A319:G319"/>
    <mergeCell ref="B373:C373"/>
    <mergeCell ref="E373:F373"/>
    <mergeCell ref="B374:C374"/>
    <mergeCell ref="E374:F374"/>
    <mergeCell ref="A113:C113"/>
    <mergeCell ref="D113:G113"/>
    <mergeCell ref="A114:C114"/>
    <mergeCell ref="D114:G114"/>
    <mergeCell ref="A115:C115"/>
    <mergeCell ref="A217:D217"/>
    <mergeCell ref="C583:C584"/>
    <mergeCell ref="C585:C586"/>
    <mergeCell ref="C587:C588"/>
    <mergeCell ref="A202:I202"/>
    <mergeCell ref="A203:I203"/>
    <mergeCell ref="C214:D214"/>
    <mergeCell ref="A215:D215"/>
    <mergeCell ref="A216:D216"/>
    <mergeCell ref="A504:G504"/>
    <mergeCell ref="A505:G505"/>
    <mergeCell ref="A320:G320"/>
    <mergeCell ref="A321:G321"/>
    <mergeCell ref="E372:F372"/>
  </mergeCells>
  <pageMargins left="0.7" right="0.7" top="0.75" bottom="0.75" header="0.3" footer="0.3"/>
  <pageSetup scale="3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Rosario Nuñez Santos</dc:creator>
  <cp:lastModifiedBy>María Núñez</cp:lastModifiedBy>
  <cp:lastPrinted>2023-02-07T14:31:21Z</cp:lastPrinted>
  <dcterms:created xsi:type="dcterms:W3CDTF">2022-05-03T15:08:27Z</dcterms:created>
  <dcterms:modified xsi:type="dcterms:W3CDTF">2024-05-06T19:08:58Z</dcterms:modified>
</cp:coreProperties>
</file>