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538" documentId="8_{9E0ADA03-C1A3-4CE4-A923-F7EC71DFA59F}" xr6:coauthVersionLast="47" xr6:coauthVersionMax="47" xr10:uidLastSave="{2BF4BEFB-CA70-40BD-88F4-01EBCC1CC877}"/>
  <bookViews>
    <workbookView xWindow="20370" yWindow="-120" windowWidth="29040" windowHeight="15840" xr2:uid="{045271DA-D62B-4B67-A031-49D4E787176C}"/>
  </bookViews>
  <sheets>
    <sheet name="Hoja1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7" i="20" l="1"/>
  <c r="F436" i="20"/>
  <c r="E436" i="20"/>
  <c r="G382" i="20"/>
  <c r="G383" i="20" s="1"/>
  <c r="G384" i="20" s="1"/>
  <c r="G385" i="20" s="1"/>
  <c r="G386" i="20" s="1"/>
  <c r="G387" i="20" s="1"/>
  <c r="G388" i="20" s="1"/>
  <c r="G389" i="20" s="1"/>
  <c r="G390" i="20" s="1"/>
  <c r="G391" i="20" s="1"/>
  <c r="G392" i="20" s="1"/>
  <c r="G393" i="20" s="1"/>
  <c r="G394" i="20" s="1"/>
  <c r="G395" i="20" s="1"/>
  <c r="G396" i="20" s="1"/>
  <c r="G397" i="20" s="1"/>
  <c r="G398" i="20" s="1"/>
  <c r="G399" i="20" s="1"/>
  <c r="G400" i="20" s="1"/>
  <c r="G401" i="20" s="1"/>
  <c r="G402" i="20" s="1"/>
  <c r="G403" i="20" s="1"/>
  <c r="G404" i="20" s="1"/>
  <c r="G405" i="20" s="1"/>
  <c r="G406" i="20" s="1"/>
  <c r="G407" i="20" s="1"/>
  <c r="G408" i="20" s="1"/>
  <c r="G409" i="20" s="1"/>
  <c r="G410" i="20" s="1"/>
  <c r="G411" i="20" s="1"/>
  <c r="G412" i="20" s="1"/>
  <c r="G413" i="20" s="1"/>
  <c r="G414" i="20" s="1"/>
  <c r="G415" i="20" s="1"/>
  <c r="G416" i="20" s="1"/>
  <c r="G417" i="20" s="1"/>
  <c r="G418" i="20" s="1"/>
  <c r="G419" i="20" s="1"/>
  <c r="G420" i="20" s="1"/>
  <c r="G421" i="20" s="1"/>
  <c r="G422" i="20" s="1"/>
  <c r="G423" i="20" s="1"/>
  <c r="G424" i="20" s="1"/>
  <c r="G425" i="20" s="1"/>
  <c r="G426" i="20" s="1"/>
  <c r="G427" i="20" s="1"/>
  <c r="G428" i="20" s="1"/>
  <c r="G429" i="20" s="1"/>
  <c r="G430" i="20" s="1"/>
  <c r="G431" i="20" s="1"/>
  <c r="G432" i="20" s="1"/>
  <c r="G433" i="20" s="1"/>
  <c r="G434" i="20" s="1"/>
  <c r="G435" i="20" s="1"/>
  <c r="G436" i="20" s="1"/>
  <c r="D355" i="20"/>
  <c r="D340" i="20" s="1"/>
  <c r="F264" i="20" l="1"/>
  <c r="F316" i="20" s="1"/>
  <c r="E264" i="20"/>
  <c r="G210" i="20"/>
  <c r="G211" i="20" s="1"/>
  <c r="G212" i="20" s="1"/>
  <c r="G213" i="20" s="1"/>
  <c r="G214" i="20" s="1"/>
  <c r="G215" i="20" s="1"/>
  <c r="G216" i="20" s="1"/>
  <c r="G217" i="20" s="1"/>
  <c r="G218" i="20" s="1"/>
  <c r="G219" i="20" s="1"/>
  <c r="G220" i="20" s="1"/>
  <c r="G221" i="20" s="1"/>
  <c r="G222" i="20" s="1"/>
  <c r="G223" i="20" s="1"/>
  <c r="G224" i="20" s="1"/>
  <c r="G225" i="20" s="1"/>
  <c r="G226" i="20" s="1"/>
  <c r="G227" i="20" s="1"/>
  <c r="G228" i="20" s="1"/>
  <c r="G229" i="20" s="1"/>
  <c r="G230" i="20" s="1"/>
  <c r="G231" i="20" s="1"/>
  <c r="G232" i="20" s="1"/>
  <c r="G233" i="20" s="1"/>
  <c r="G234" i="20" s="1"/>
  <c r="G235" i="20" s="1"/>
  <c r="G236" i="20" s="1"/>
  <c r="G237" i="20" s="1"/>
  <c r="G238" i="20" s="1"/>
  <c r="G239" i="20" s="1"/>
  <c r="G240" i="20" s="1"/>
  <c r="G241" i="20" s="1"/>
  <c r="G242" i="20" s="1"/>
  <c r="G243" i="20" s="1"/>
  <c r="G244" i="20" s="1"/>
  <c r="G245" i="20" s="1"/>
  <c r="G246" i="20" s="1"/>
  <c r="G247" i="20" s="1"/>
  <c r="G248" i="20" s="1"/>
  <c r="G249" i="20" s="1"/>
  <c r="G250" i="20" s="1"/>
  <c r="G251" i="20" s="1"/>
  <c r="G252" i="20" s="1"/>
  <c r="G253" i="20" s="1"/>
  <c r="G254" i="20" s="1"/>
  <c r="G255" i="20" s="1"/>
  <c r="G256" i="20" s="1"/>
  <c r="G257" i="20" s="1"/>
  <c r="G258" i="20" s="1"/>
  <c r="G259" i="20" s="1"/>
  <c r="G260" i="20" s="1"/>
  <c r="G261" i="20" s="1"/>
  <c r="G262" i="20" s="1"/>
  <c r="G263" i="20" s="1"/>
  <c r="G264" i="20" s="1"/>
  <c r="C183" i="20" l="1"/>
  <c r="G84" i="20"/>
  <c r="H83" i="20"/>
  <c r="H82" i="20"/>
  <c r="H81" i="20"/>
  <c r="H80" i="20"/>
  <c r="H79" i="20"/>
  <c r="H78" i="20"/>
  <c r="H77" i="20"/>
  <c r="H76" i="20"/>
  <c r="H75" i="20"/>
  <c r="H74" i="20"/>
  <c r="H73" i="20"/>
  <c r="H72" i="20"/>
  <c r="H71" i="20"/>
  <c r="H70" i="20"/>
  <c r="H84" i="20" l="1"/>
  <c r="H48" i="20"/>
</calcChain>
</file>

<file path=xl/sharedStrings.xml><?xml version="1.0" encoding="utf-8"?>
<sst xmlns="http://schemas.openxmlformats.org/spreadsheetml/2006/main" count="784" uniqueCount="377">
  <si>
    <t>Beneficiario</t>
  </si>
  <si>
    <t>COMPANIA DOMINICANA DE TELEFONOS C POR A</t>
  </si>
  <si>
    <t>DIRECCION DE PRENSA DEL PRESIDENTE</t>
  </si>
  <si>
    <t>Total Pagado</t>
  </si>
  <si>
    <t>RNC</t>
  </si>
  <si>
    <t>2.2.1.3.01</t>
  </si>
  <si>
    <t>2.2.7.2.06</t>
  </si>
  <si>
    <t>2.1.2.2.05</t>
  </si>
  <si>
    <t>2.1.1.2.08</t>
  </si>
  <si>
    <t>2.1.5.1.01</t>
  </si>
  <si>
    <t>2.1.5.2.01</t>
  </si>
  <si>
    <t>2.1.5.3.01</t>
  </si>
  <si>
    <t>2.1.1.1.01</t>
  </si>
  <si>
    <t>Cuenta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</si>
  <si>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</si>
  <si>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</si>
  <si>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</si>
  <si>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</si>
  <si>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</si>
  <si>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</si>
  <si>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</si>
  <si>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</si>
  <si>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</si>
  <si>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</si>
  <si>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</si>
  <si>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</si>
  <si>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</si>
  <si>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</si>
  <si>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</si>
  <si>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</si>
  <si>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</si>
  <si>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</si>
  <si>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</si>
  <si>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</si>
  <si>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</si>
  <si>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</si>
  <si>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</si>
  <si>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</si>
  <si>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</si>
  <si>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</si>
  <si>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</si>
  <si>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</si>
  <si>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</si>
  <si>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</si>
  <si>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</si>
  <si>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</si>
  <si>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</si>
  <si>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</si>
  <si>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</si>
  <si>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</si>
  <si>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</si>
  <si>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</si>
  <si>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</si>
  <si>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</si>
  <si>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</si>
  <si>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</si>
  <si>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</si>
  <si>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</si>
  <si>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</si>
  <si>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</si>
  <si>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</si>
  <si>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</si>
  <si>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</si>
  <si>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</si>
  <si>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</si>
  <si>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</si>
  <si>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</si>
  <si>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</si>
  <si>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</si>
  <si>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</si>
  <si>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</si>
  <si>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</si>
  <si>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</si>
  <si>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</si>
  <si>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</si>
  <si>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</si>
  <si>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</si>
  <si>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</si>
  <si>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</si>
  <si>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</si>
  <si>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</si>
  <si>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</si>
  <si>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</si>
  <si>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</si>
  <si>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</si>
  <si>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</si>
  <si>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</si>
  <si>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</si>
  <si>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</si>
  <si>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</si>
  <si>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</si>
  <si>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</si>
  <si>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</si>
  <si>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</si>
  <si>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</si>
  <si>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</si>
  <si>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</si>
  <si>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</si>
  <si>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</si>
  <si>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</si>
  <si>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</si>
  <si>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</si>
  <si>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</si>
  <si>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</si>
  <si>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</si>
  <si>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</si>
  <si>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</si>
  <si>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</si>
  <si>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</si>
  <si>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</si>
  <si>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</si>
  <si>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</si>
  <si>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</si>
  <si>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</si>
  <si>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</si>
  <si>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</si>
  <si>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</si>
  <si>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</si>
  <si>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</si>
  <si>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</si>
  <si>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</si>
  <si>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</si>
  <si>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</si>
  <si>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>2.3.7.1.01</t>
  </si>
  <si>
    <t>COMBUSTIBLE</t>
  </si>
  <si>
    <t xml:space="preserve">             Revisado por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</si>
  <si>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</si>
  <si>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</si>
  <si>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</si>
  <si>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</si>
  <si>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</si>
  <si>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</si>
  <si>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</si>
  <si>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</si>
  <si>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</si>
  <si>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</si>
  <si>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</si>
  <si>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</si>
  <si>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</si>
  <si>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</si>
  <si>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</si>
  <si>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</si>
  <si>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</si>
  <si>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</si>
  <si>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</si>
  <si>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</si>
  <si>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CR</t>
  </si>
  <si>
    <t>2.3.1.1.01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</si>
  <si>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</si>
  <si>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</si>
  <si>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</si>
  <si>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</si>
  <si>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2.2.1.5.01</t>
  </si>
  <si>
    <t>VALORES RD$</t>
  </si>
  <si>
    <t>PAGO COMPRA DE COMBUSTIBLE. TARJETA # 2106</t>
  </si>
  <si>
    <t>PAGO COMPRA DE COMBUSTIBLE. TARJETA # 5109</t>
  </si>
  <si>
    <t>102017174</t>
  </si>
  <si>
    <t>HUMANO SEGUROS S A</t>
  </si>
  <si>
    <t>2.2.6.3.01</t>
  </si>
  <si>
    <t>401516454</t>
  </si>
  <si>
    <t>SEGURO NACIONAL DE SALUD</t>
  </si>
  <si>
    <t>430317081</t>
  </si>
  <si>
    <t>2.1.1.2.11</t>
  </si>
  <si>
    <t>101001577</t>
  </si>
  <si>
    <t>101618787</t>
  </si>
  <si>
    <t>2.3.9.6.01</t>
  </si>
  <si>
    <t>Gasolina</t>
  </si>
  <si>
    <t>101503939</t>
  </si>
  <si>
    <t>AGUA PLANETA AZUL C POR A</t>
  </si>
  <si>
    <t>LIB.</t>
  </si>
  <si>
    <t xml:space="preserve">                                                   Lic. Maria Nuñez</t>
  </si>
  <si>
    <t xml:space="preserve">                                             Preparado Por</t>
  </si>
  <si>
    <t>Lib.</t>
  </si>
  <si>
    <t>Concepto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</si>
  <si>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</si>
  <si>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</si>
  <si>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</si>
  <si>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</si>
  <si>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</si>
  <si>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>PAGO COMPRA DE COMBUSTIBLE. TARJETA # 4102</t>
  </si>
  <si>
    <t>Fecha</t>
  </si>
  <si>
    <t>No. Cuenta</t>
  </si>
  <si>
    <t>2.2.5.1.01</t>
  </si>
  <si>
    <t>PAGOS A PROVEEDORES</t>
  </si>
  <si>
    <t>COLECTOR CONTRIBUCIONES A LA TESORERIA DE LA SEGURIDAD SOCIAL TSS</t>
  </si>
  <si>
    <t>430149454</t>
  </si>
  <si>
    <t>EMPRESA DISTRIBUIDORA DE ELECTRICIDAD DEL ESTE S A</t>
  </si>
  <si>
    <t>101820217</t>
  </si>
  <si>
    <t>2.2.1.6.01</t>
  </si>
  <si>
    <t xml:space="preserve">                                                                                                                  Encargada Departamento Adm. y Financiero</t>
  </si>
  <si>
    <t xml:space="preserve">                                               Enc. Division Contabilidad</t>
  </si>
  <si>
    <t xml:space="preserve">                  TOTALES RD$</t>
  </si>
  <si>
    <t>00111308557</t>
  </si>
  <si>
    <t xml:space="preserve">                                               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</si>
  <si>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Benny Adames </t>
  </si>
  <si>
    <t>COMISIONES Y GASTOS</t>
  </si>
  <si>
    <t>PAGO COMPRA DE COMBUSTIBLE. TARJETA # 3112</t>
  </si>
  <si>
    <t>PAGO COMPRA DE COMBUSTIBLE. TARJETA # 1108</t>
  </si>
  <si>
    <t>PAGO COMPRA DE COMBUSTIBLE. TARJETA # 8104</t>
  </si>
  <si>
    <t>TOTALES</t>
  </si>
  <si>
    <t>PERIODO DEL 01 AL 30 DE ABRIL 2023</t>
  </si>
  <si>
    <t>05/04/2023</t>
  </si>
  <si>
    <t>682</t>
  </si>
  <si>
    <t>PAGO POR SERVICIOS DE FLOTA MOVIL PARA USO DE LA INSTITUCION, CORRESPONDIENTE AL PERIODO FACTURADO 17/03/2023 AL 16/04/2023. CUENTA: 787671187. NCF: E450000005605 D/F 22/03/2023._x000D_
.</t>
  </si>
  <si>
    <t>Teléfono local</t>
  </si>
  <si>
    <t>683</t>
  </si>
  <si>
    <t>PAGO POR SERVICIOS DE CENTRAL TELEFONICA PARA USO DE LA INSTITUCION, CORRESPONDIENTE AL PERIODO FACTURADO 23/03/2023 AL 22/04/2023. CUENTA: 787395080. NCF: E450000005604 D/F 22/03/2023.</t>
  </si>
  <si>
    <t>684</t>
  </si>
  <si>
    <t>PAGO POR SEGURO COMPLEMENTARIO DE SALUD PARA LOS COLABORADORES DE LA INSTITUCION, CORRESPONDIENTE AL PERIODO DE FACTURACION 01/04/2023 AL 30/04/2023. POLIZA NO. 23136. NCF: B1500008207 D/F 22/03/2023.</t>
  </si>
  <si>
    <t>Seguros de personas</t>
  </si>
  <si>
    <t>685</t>
  </si>
  <si>
    <t>PAGO POR SERVICIOS DE ENERGIA ELECTRICA DE LA INSTITUCION, LOCAL 8B, CORRESPONDIENTE AL PERIODO DE FACTURACION 16/02/203 AL 20/03/2023. NIC: 4352338. NCF: B1500259335 D/F 20/03/2023.</t>
  </si>
  <si>
    <t>Energía eléctrica</t>
  </si>
  <si>
    <t>686</t>
  </si>
  <si>
    <t>TONER DEPOT MULTISERVICIOS EORG, SRL</t>
  </si>
  <si>
    <t>130413772</t>
  </si>
  <si>
    <t>PAGO POR SERVICIOS IMPRESION DE HOJAS PARA USO DE LA INSTITUCION. ORDEN NO. DPP-2022-01421. NCF: B1500006108 D/F 28/02/2023.</t>
  </si>
  <si>
    <t>2.2.2.2.01</t>
  </si>
  <si>
    <t>Impresión, encuadernación y rotulación</t>
  </si>
  <si>
    <t>687</t>
  </si>
  <si>
    <t>GTG Industrial, SRL</t>
  </si>
  <si>
    <t>130297118</t>
  </si>
  <si>
    <t>PAGO POR ADQUISICION DE ARTICULOS DE LIMPIEZA PARA USO DE LA INSTITUCION. ORDEN NO. DPP-2023-00367. NCF: B1500003143 D/F 22/02/2023.</t>
  </si>
  <si>
    <t>2.3.3.2.01</t>
  </si>
  <si>
    <t>Papel y cartón</t>
  </si>
  <si>
    <t>2.3.9.1.01</t>
  </si>
  <si>
    <t>Útiles y materiales de limpieza e higiene</t>
  </si>
  <si>
    <t>688</t>
  </si>
  <si>
    <t>Inversiones Sanfra, SRL</t>
  </si>
  <si>
    <t>131401945</t>
  </si>
  <si>
    <t>PAGO POR AQUISICION DE ARTICULOS DE LIMPIEZA PARA USO DE LA INSTITUCION. ORDEN NO.DPP-2023-00368. NCF: B1500000525 D/F 22/02/2023.</t>
  </si>
  <si>
    <t>689</t>
  </si>
  <si>
    <t>S&amp;C BUSINESS, SRL</t>
  </si>
  <si>
    <t>131143182</t>
  </si>
  <si>
    <t>PAGO POR SUMINISTRO DE CABLEADO DE RED PARA LAS OFICINAS DE ESTA INSTITUCION UBICADAS EN EL LOCA 8B Y PALACIO PRESIDENCIAL.</t>
  </si>
  <si>
    <t>Productos eléctricos y afines</t>
  </si>
  <si>
    <t>690</t>
  </si>
  <si>
    <t>Roslyn, SRL</t>
  </si>
  <si>
    <t>132454162</t>
  </si>
  <si>
    <t>PAGO POR ADQUISICION DE UTENSILIOS DESECHABLES PARA USO DE LA INSTITUCION. ORDEN NO. DPP-2023-00179. NCF: B1500000004 D/F 16/02/2023.</t>
  </si>
  <si>
    <t>2.3.9.5.01</t>
  </si>
  <si>
    <t>Útiles de cocina y comedor</t>
  </si>
  <si>
    <t>691</t>
  </si>
  <si>
    <t>Viamar, SA</t>
  </si>
  <si>
    <t>101011149</t>
  </si>
  <si>
    <t>PAGO POR MANTENIMIENTO PREVENTIVO Y CORRECTIVO AL VEHICULO DE LA INSTITUCION JEEP SORENTO, PLACA G621074. ORDEN NO.DPP-2023-00369. NCF:B1500010547 D/F 03/03/2023.</t>
  </si>
  <si>
    <t>Mantenimiento y reparación de equipos de transporte, tracción y elevación</t>
  </si>
  <si>
    <t>692</t>
  </si>
  <si>
    <t>Radio &amp; Tecnica, SRL</t>
  </si>
  <si>
    <t>101170204</t>
  </si>
  <si>
    <t>PAGO POR ADQUISICION DE RADIOS PORTATILES PARA USO DE LA INSTITUCION. ONDEN NO.DPP-2023-00372. NCF: B1500000441 D/F 01/03/2023.</t>
  </si>
  <si>
    <t>2.6.5.5.01</t>
  </si>
  <si>
    <t>Equipo de comunicación, telecomunicaciones y señalamiento</t>
  </si>
  <si>
    <t>14/04/2023</t>
  </si>
  <si>
    <t>722</t>
  </si>
  <si>
    <t>Santo Domingo Motors Company, SA</t>
  </si>
  <si>
    <t>101008067</t>
  </si>
  <si>
    <t>PAGO POR SERVICIO DE MANTENIMIENTO PREVENTIVO Y CORRECTIVO A LOS VEHICULOS DE LA INSTITUCION PLACAS NO.: L450718 Y L450719. ORDEN NO. DPP-2022-01023. NCF B1500024501 Y B1500024466.</t>
  </si>
  <si>
    <t>17/04/2023</t>
  </si>
  <si>
    <t>731</t>
  </si>
  <si>
    <t>PAGO SEGURO DE SALUD COMPLEMENTARIO PARA LOS COLABORADORES DE LA INSTITUCION, CORRESPONDIENTE AL PERIODO FACTURADO 01/04/2023 AL 30/04/2023. POLIZA NO.: 30-95-326258. NCF: B1500027385 D/F 01/04/2023.</t>
  </si>
  <si>
    <t>21/04/2023</t>
  </si>
  <si>
    <t>775</t>
  </si>
  <si>
    <t>PAGO DE NOMINA PERSONAL FIJO MES ABRIL 2023</t>
  </si>
  <si>
    <t>Sueldos empleados fijos</t>
  </si>
  <si>
    <t>Contribuciones al seguro de salud</t>
  </si>
  <si>
    <t>Contribuciones al seguro de pensiones</t>
  </si>
  <si>
    <t>Contribuciones al seguro de riesgo laboral</t>
  </si>
  <si>
    <t>776</t>
  </si>
  <si>
    <t>PAGO DE NOMINA PERSONAL VIGILANCIA MES ABRIL 2023</t>
  </si>
  <si>
    <t>Compensación servicios de seguridad</t>
  </si>
  <si>
    <t>777</t>
  </si>
  <si>
    <t>PAGO DE NOMINA PERSONAL TEMPORAL MES ABRIL 2023</t>
  </si>
  <si>
    <t>Empleados temporales</t>
  </si>
  <si>
    <t>778</t>
  </si>
  <si>
    <t>PAGO DE NOMINA INTERINO MES ABRIL 2023</t>
  </si>
  <si>
    <t>Interinato</t>
  </si>
  <si>
    <t>24/04/2023</t>
  </si>
  <si>
    <t>785</t>
  </si>
  <si>
    <t>Altice Dominicana, SA</t>
  </si>
  <si>
    <t>PAGO DE SERVICIOS DE INTERNET MOVIL DE LA INSTITUCION CORRESPONDIENTE AL PERIODO DEL 01/03/2023 AL 31/03/2023, DE NCF B1500049647, CUENTA 87933607, FECHA 05/04/2023.</t>
  </si>
  <si>
    <t>Servicio de internet y televisión por cable</t>
  </si>
  <si>
    <t>786</t>
  </si>
  <si>
    <t>PAGO DE SERVICIOS DE REPARACION Y MANTENIMIENTO CORRECTIVO Y PREVENTIVO AL BEHICULO CAMIONETA CHEVROLEY AÑO 2022, PLACA L450717, CHASIS 93C148MK0NC448284, DE FECHA 20/3/2023 NCF B1500024726</t>
  </si>
  <si>
    <t>25/04/2023</t>
  </si>
  <si>
    <t>787</t>
  </si>
  <si>
    <t>PAGO BONO INCENTIVO POR RENDIMIENTO CORRESPONDIENTE AL PER 2022</t>
  </si>
  <si>
    <t>2.1.2.2.06</t>
  </si>
  <si>
    <t>Incentivo por Rendimiento Individual</t>
  </si>
  <si>
    <t>26/04/2023</t>
  </si>
  <si>
    <t>789</t>
  </si>
  <si>
    <t>PAGO POR APORTES A LA TSS DEL COLABORADOR SATURNINO VASQUEZ FLORIAN, CEDULA 001-02655241-9, CORRESPONDIENTE A LA NOMINA DE ABRIL 2023, SUSPENDIDO DE SUS FUNCIONES, SEGUN OFICIO NO. CI-DRH-2023.26 D/F 20/04/2023.</t>
  </si>
  <si>
    <t>793</t>
  </si>
  <si>
    <t>Yumaila  Sabbagh Khoury</t>
  </si>
  <si>
    <t>PAGO DE ALQUILER DEL SOLAR 3B PARA USO DE LAS OFICINAS ADMINISTRATIVAS DE LA INSTITUCION, CORRESPONDIENTE AL PERIODO FACTURADO 01/03/2023 AL 30/04/2023, SEGUN ORDEN DE SERV. NO. DPP-2023-0001.  NCF: B1500000015 Y B1500000016 D/F 13/03/2023 Y 03/04/2023</t>
  </si>
  <si>
    <t>Alquileres y rentas de edificaciones y locales</t>
  </si>
  <si>
    <t>794</t>
  </si>
  <si>
    <t>PAGO POR MANTENIMIENTO PREVENTIVO Y CORRECTIVO AL VEHICULO DE LA INSTITUCION JEEP SORENTO, PLACA G621060. ORDEN NO.DPP-2023-00369. NCF: B1500010721 D/F 20/03/2023.</t>
  </si>
  <si>
    <t>795</t>
  </si>
  <si>
    <t>PAGO POR ADQUISICION BOTELLONES DE AGUA PARA USO DE LA INSTITUCION, CORRESPONDIENTE AL PERIODO 13/03/2023 AL 05/04/2023 2023. ORDEN NO. DPP-2022-01417. NCF: B1500158787, B1500159027, B1500159314 Y B1500159457.</t>
  </si>
  <si>
    <t>Alimentos y bebidas para personas</t>
  </si>
  <si>
    <t>28/04/2023</t>
  </si>
  <si>
    <t>869</t>
  </si>
  <si>
    <t>PAGO BONO DESEMPEÑO A PERSONAL DE CARRERA AÑO 2022</t>
  </si>
  <si>
    <t>2.1.2.2.09</t>
  </si>
  <si>
    <t>Bono por desempeño a servidores de carrera</t>
  </si>
  <si>
    <t>AL 30 DE ABRIL 2023</t>
  </si>
  <si>
    <t xml:space="preserve">                       Encargada Departamento Adm. y Financiero</t>
  </si>
  <si>
    <t xml:space="preserve">                                               DIRECCION DE PRENSA DEL PRESIDENTE</t>
  </si>
  <si>
    <t>EJECUCION PRESUPUESTARIA CUENTA INTERNA No. 010-2384894</t>
  </si>
  <si>
    <t>PERIODO DEL 01 AL 30 DE ABRIL  DEL  2023</t>
  </si>
  <si>
    <t>DEL 01 AL 30 DE ABRIL  2023</t>
  </si>
  <si>
    <t>CUENTA BANCARIA No.960-429463-1</t>
  </si>
  <si>
    <t>TRANSFERENCIA 058/2023</t>
  </si>
  <si>
    <t>IMPUESTO A TRANS. 058/2023</t>
  </si>
  <si>
    <t>TRANSFERENCIA 059/2023</t>
  </si>
  <si>
    <t>IMPUESTO A TRANS. 059/2023</t>
  </si>
  <si>
    <t>REGULARIZACION DE ANTICIPO FINANCIERO</t>
  </si>
  <si>
    <t>TRANSFERENCIA 060/2023</t>
  </si>
  <si>
    <t>IMPUESTO A TRANS. 060/2023</t>
  </si>
  <si>
    <t>TRANSFERENCIA 061/2023</t>
  </si>
  <si>
    <t>IMPUESTO A TRANS. 061/2023</t>
  </si>
  <si>
    <t>TRANSFERENCIA 062/2023</t>
  </si>
  <si>
    <t>IMPUESTO A TRANS. 062/2023</t>
  </si>
  <si>
    <t xml:space="preserve">CK. REPOSICIÓN DE CAJA CHICA </t>
  </si>
  <si>
    <t>COM. CK ADM. PRIVADO</t>
  </si>
  <si>
    <t>IMPUESTO AL CHEQUE</t>
  </si>
  <si>
    <t>TRANSFERENCIA 063/2023</t>
  </si>
  <si>
    <t>IMPUESTO A TRANS. 063/2023</t>
  </si>
  <si>
    <t>TRANSFERENCIA 064/2023</t>
  </si>
  <si>
    <t>IMPUESTO A TRANS. 064/2023</t>
  </si>
  <si>
    <t>TRANSFERENCIA 065/2023</t>
  </si>
  <si>
    <t>IMPUESTO A TRANS. 065/2023</t>
  </si>
  <si>
    <t>TRANSFERENCIA 066/2023</t>
  </si>
  <si>
    <t>IMPUESTO A TRANS. 066/2023</t>
  </si>
  <si>
    <t>TRANSFERENCIA 067/2023</t>
  </si>
  <si>
    <t>IMPUESTO A TRANS. 067/2023</t>
  </si>
  <si>
    <t>TRANSFERENCIA 068/2023</t>
  </si>
  <si>
    <t>IMPUESTO A TRANS. 068/2023</t>
  </si>
  <si>
    <t>TRANSFERENCIA 069/2023</t>
  </si>
  <si>
    <t>IMPUESTO A TRANS. 069/2023</t>
  </si>
  <si>
    <t>TRANSFERENCIA 070/2023</t>
  </si>
  <si>
    <t>IMPUESTO A TRANS. 070/2023</t>
  </si>
  <si>
    <t>TRANSFERENCIA 071/2023</t>
  </si>
  <si>
    <t>IMPUESTO A TRANS. 071/2023</t>
  </si>
  <si>
    <t>TRANSFERENCIA 072/2023</t>
  </si>
  <si>
    <t>IMPUESTO A TRANS. 072/2023</t>
  </si>
  <si>
    <t>PERIODO DEL 01 AL 30 DE ABRIL DEL 2023</t>
  </si>
  <si>
    <t>2.3.3.1.01</t>
  </si>
  <si>
    <t xml:space="preserve">VIATICOS </t>
  </si>
  <si>
    <t xml:space="preserve">PAGO DE VIÁTICOS PERSONAL DE ESTA INSTITUCIÓN, EN COBERTURA AGENDA DEL PRESIDENTE, EN LAS PROVINCIAS DE SAN JUAN, ELÍAS PIÑA, LA ROMANA Y LA ALTAGRACIA, CORRESPONDIENTE AL DÍA 01 Y 02 DE ABRIL/2023. </t>
  </si>
  <si>
    <t>PAGO DE VIÁTICOS PERSONAL DE ESTA INSTITUCIÓN, EN COBERTURA AGENDA DEL PRESIDENTE, EN LA PROVINCIA DE LA VEGA, CORRESPONDIENTE AL DÍA 04 DE ABRIL/2023.</t>
  </si>
  <si>
    <t>PAGO DE VIÁTICOS PERSONAL DE ESTA INSTITUCIÓN, EN COBERTURA AGENDA DEL PRESIDENTE, EN LA PROVINCIA DE SANTO DOMINGO, CORRESPONDIENTE AL DÍA 15 DE ABRIL/2023.</t>
  </si>
  <si>
    <t>PAGO DE VIÁTICOS PERSONAL DE ESTA INSTITUCIÓN, EN COBERTURA AGENDA DE LA VICEPRESIDENTA RAQUEL PEÑA, EN LA PROVINCIA DE LA ALTAGRACIA, CORRESPONDIENTE AL DÍA 19 DE ABRIL/2023.</t>
  </si>
  <si>
    <t>PAGO DE VIÁTICOS PERSONAL DE ESTA INSTITUCIÓN, EN COBERTURA AGENDA DEL PRESIDENTE, EN LAS PROVINCIAS DE DUARTE, SANCHEZ RAMÍREZ, SAN CRISTÓBAL Y MONTE PLATA CORRESPONDIENTE A LOS DÍAS 22 Y 23 DE ABRIL/2023.</t>
  </si>
  <si>
    <t>PAGO DE VIÁTICOS PERSONAL DE ESTA INSTITUCIÓN, EN COBERTURA AGENDA DEL PRESIDENTE, EN LA PROVINCIA DE MONSEÑOR NOUEL, CORRESPONDIENTE AL DÍA 27 DE ABRIL/2023.</t>
  </si>
  <si>
    <t>PAGO COMPRA DE COMBUSTIBLE DEL PERSONAL</t>
  </si>
  <si>
    <t>REPOSICION FONDO CAJA CHICA</t>
  </si>
  <si>
    <t>AL 30 DE ABRIL DEL 2023</t>
  </si>
  <si>
    <t>CHEQUE DE ADMINISTRACION NO.21406653 D/F 21-04-2023</t>
  </si>
  <si>
    <t>No. CUENTA</t>
  </si>
  <si>
    <t>CUENTA</t>
  </si>
  <si>
    <t>2.2.1.7.01</t>
  </si>
  <si>
    <t>Agua</t>
  </si>
  <si>
    <t>2.3.2.2.01</t>
  </si>
  <si>
    <t>Acabados textiles</t>
  </si>
  <si>
    <t>Papel de escritorio</t>
  </si>
  <si>
    <t>2.3.9.2.01</t>
  </si>
  <si>
    <t>Útiles y materiales de escritorio, oficina e informática</t>
  </si>
  <si>
    <t>2.3.9.8.01</t>
  </si>
  <si>
    <t>Repuestos</t>
  </si>
  <si>
    <t>2.3.9.9.04</t>
  </si>
  <si>
    <t>Productos y útiles de defensa y seguridad</t>
  </si>
  <si>
    <t>2.3.9.9.05</t>
  </si>
  <si>
    <t>Productos y útiles diversos</t>
  </si>
  <si>
    <t>MENOS: SOLICITUD DE REGULARIZACION FONDO REPONIBLE INSTITUCIONAL DEL PERIODO DEL 01  AL 31 DE ABRIL</t>
  </si>
  <si>
    <t xml:space="preserve">                                            PERIODO DEL 01 AL 30 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</si>
</sst>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_([$$-1C0A]* #,##0.00_);_([$$-1C0A]* \(#,##0.00\);_([$$-1C0A]* &quot;-&quot;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-mm\-yy;@"/>
    <numFmt numFmtId="171" formatCode="dd/mm/yyyy;@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</borders>
  <cellStyleXfs count="6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8" fillId="0" borderId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4" fontId="4" fillId="0" borderId="0" xfId="0" applyNumberFormat="1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7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2" fillId="0" borderId="0" xfId="0" applyFont="1"/>
    <xf numFmtId="168" fontId="0" fillId="0" borderId="0" xfId="0" applyNumberFormat="1"/>
    <xf numFmtId="0" fontId="0" fillId="6" borderId="4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170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4" fillId="0" borderId="0" xfId="0" applyFont="1"/>
    <xf numFmtId="0" fontId="4" fillId="0" borderId="0" xfId="0" applyFont="1"/>
    <xf numFmtId="4" fontId="25" fillId="0" borderId="0" xfId="0" applyNumberFormat="1" applyFont="1"/>
    <xf numFmtId="0" fontId="25" fillId="0" borderId="0" xfId="0" applyFont="1"/>
    <xf numFmtId="4" fontId="0" fillId="0" borderId="0" xfId="0" applyNumberForma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/>
    <xf numFmtId="165" fontId="11" fillId="0" borderId="1" xfId="2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/>
    </xf>
    <xf numFmtId="44" fontId="1" fillId="0" borderId="16" xfId="4" applyNumberFormat="1" applyFont="1" applyBorder="1" applyAlignment="1">
      <alignment horizontal="center" vertical="center"/>
    </xf>
    <xf numFmtId="0" fontId="1" fillId="6" borderId="13" xfId="0" applyFont="1" applyFill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4" fontId="29" fillId="0" borderId="0" xfId="0" applyNumberFormat="1" applyFont="1"/>
    <xf numFmtId="4" fontId="29" fillId="0" borderId="0" xfId="0" applyNumberFormat="1" applyFont="1" applyAlignment="1">
      <alignment horizontal="center" wrapText="1"/>
    </xf>
    <xf numFmtId="0" fontId="11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165" fontId="10" fillId="0" borderId="1" xfId="2" applyFont="1" applyBorder="1" applyAlignment="1">
      <alignment horizontal="center" vertical="center" wrapText="1"/>
    </xf>
    <xf numFmtId="4" fontId="0" fillId="0" borderId="1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4" fontId="12" fillId="6" borderId="6" xfId="0" applyNumberFormat="1" applyFont="1" applyFill="1" applyBorder="1" applyAlignment="1">
      <alignment horizontal="right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30" fillId="0" borderId="0" xfId="0" applyFont="1" applyAlignment="1">
      <alignment horizontal="left"/>
    </xf>
    <xf numFmtId="49" fontId="34" fillId="5" borderId="1" xfId="0" applyNumberFormat="1" applyFont="1" applyFill="1" applyBorder="1" applyAlignment="1">
      <alignment horizontal="center"/>
    </xf>
    <xf numFmtId="49" fontId="34" fillId="5" borderId="1" xfId="0" applyNumberFormat="1" applyFont="1" applyFill="1" applyBorder="1" applyAlignment="1">
      <alignment horizontal="center" wrapText="1"/>
    </xf>
    <xf numFmtId="4" fontId="34" fillId="5" borderId="1" xfId="0" applyNumberFormat="1" applyFont="1" applyFill="1" applyBorder="1" applyAlignment="1">
      <alignment horizontal="center" wrapText="1"/>
    </xf>
    <xf numFmtId="15" fontId="35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left" vertical="center"/>
    </xf>
    <xf numFmtId="0" fontId="36" fillId="0" borderId="1" xfId="0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left" wrapText="1"/>
    </xf>
    <xf numFmtId="4" fontId="34" fillId="0" borderId="1" xfId="0" applyNumberFormat="1" applyFont="1" applyBorder="1"/>
    <xf numFmtId="0" fontId="37" fillId="0" borderId="0" xfId="0" applyFont="1" applyAlignment="1">
      <alignment wrapText="1"/>
    </xf>
    <xf numFmtId="0" fontId="37" fillId="0" borderId="0" xfId="0" applyFont="1"/>
    <xf numFmtId="4" fontId="37" fillId="0" borderId="0" xfId="0" applyNumberFormat="1" applyFont="1" applyAlignment="1">
      <alignment wrapText="1"/>
    </xf>
    <xf numFmtId="0" fontId="37" fillId="0" borderId="0" xfId="0" applyFont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40" fillId="4" borderId="1" xfId="0" applyFont="1" applyFill="1" applyBorder="1" applyAlignment="1">
      <alignment horizontal="center" wrapText="1"/>
    </xf>
    <xf numFmtId="4" fontId="40" fillId="4" borderId="1" xfId="0" applyNumberFormat="1" applyFont="1" applyFill="1" applyBorder="1" applyAlignment="1">
      <alignment horizontal="center" wrapText="1"/>
    </xf>
    <xf numFmtId="49" fontId="35" fillId="0" borderId="1" xfId="0" applyNumberFormat="1" applyFont="1" applyBorder="1" applyAlignment="1">
      <alignment horizontal="left" wrapText="1"/>
    </xf>
    <xf numFmtId="49" fontId="35" fillId="0" borderId="1" xfId="0" applyNumberFormat="1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" fontId="37" fillId="0" borderId="1" xfId="0" applyNumberFormat="1" applyFont="1" applyBorder="1"/>
    <xf numFmtId="0" fontId="34" fillId="0" borderId="1" xfId="0" applyFont="1" applyBorder="1"/>
    <xf numFmtId="4" fontId="34" fillId="0" borderId="1" xfId="0" applyNumberFormat="1" applyFont="1" applyBorder="1" applyAlignment="1">
      <alignment wrapText="1"/>
    </xf>
    <xf numFmtId="0" fontId="34" fillId="0" borderId="0" xfId="0" applyFont="1"/>
    <xf numFmtId="4" fontId="34" fillId="0" borderId="0" xfId="0" applyNumberFormat="1" applyFont="1" applyAlignment="1">
      <alignment wrapText="1"/>
    </xf>
    <xf numFmtId="4" fontId="34" fillId="0" borderId="0" xfId="0" applyNumberFormat="1" applyFont="1"/>
    <xf numFmtId="0" fontId="41" fillId="0" borderId="0" xfId="0" applyFont="1"/>
    <xf numFmtId="0" fontId="36" fillId="0" borderId="0" xfId="0" applyFont="1"/>
    <xf numFmtId="165" fontId="10" fillId="3" borderId="1" xfId="2" applyFont="1" applyFill="1" applyBorder="1" applyAlignment="1">
      <alignment horizontal="center" vertical="center" wrapText="1"/>
    </xf>
    <xf numFmtId="43" fontId="0" fillId="0" borderId="0" xfId="0" applyNumberFormat="1"/>
    <xf numFmtId="43" fontId="10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165" fontId="10" fillId="8" borderId="3" xfId="2" applyFont="1" applyFill="1" applyBorder="1" applyAlignment="1">
      <alignment horizontal="left" vertical="center" wrapText="1"/>
    </xf>
    <xf numFmtId="0" fontId="0" fillId="9" borderId="0" xfId="0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6" fillId="9" borderId="0" xfId="0" applyFont="1" applyFill="1"/>
    <xf numFmtId="0" fontId="7" fillId="9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168" fontId="0" fillId="9" borderId="0" xfId="0" applyNumberFormat="1" applyFill="1"/>
    <xf numFmtId="0" fontId="12" fillId="9" borderId="7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left"/>
    </xf>
    <xf numFmtId="168" fontId="13" fillId="9" borderId="7" xfId="2" applyNumberFormat="1" applyFont="1" applyFill="1" applyBorder="1"/>
    <xf numFmtId="169" fontId="0" fillId="9" borderId="0" xfId="0" applyNumberFormat="1" applyFill="1"/>
    <xf numFmtId="0" fontId="26" fillId="9" borderId="7" xfId="0" applyFont="1" applyFill="1" applyBorder="1" applyAlignment="1">
      <alignment horizontal="left" wrapText="1"/>
    </xf>
    <xf numFmtId="168" fontId="12" fillId="9" borderId="17" xfId="0" applyNumberFormat="1" applyFont="1" applyFill="1" applyBorder="1" applyAlignment="1">
      <alignment horizontal="right"/>
    </xf>
    <xf numFmtId="169" fontId="12" fillId="9" borderId="18" xfId="0" applyNumberFormat="1" applyFont="1" applyFill="1" applyBorder="1" applyAlignment="1">
      <alignment horizontal="right"/>
    </xf>
    <xf numFmtId="4" fontId="32" fillId="9" borderId="0" xfId="0" applyNumberFormat="1" applyFont="1" applyFill="1" applyAlignment="1">
      <alignment horizontal="center"/>
    </xf>
    <xf numFmtId="4" fontId="32" fillId="9" borderId="0" xfId="0" applyNumberFormat="1" applyFont="1" applyFill="1" applyAlignment="1">
      <alignment horizontal="right"/>
    </xf>
    <xf numFmtId="4" fontId="0" fillId="9" borderId="0" xfId="0" applyNumberFormat="1" applyFill="1"/>
    <xf numFmtId="0" fontId="25" fillId="9" borderId="0" xfId="0" applyFont="1" applyFill="1"/>
    <xf numFmtId="4" fontId="25" fillId="9" borderId="0" xfId="0" applyNumberFormat="1" applyFont="1" applyFill="1"/>
    <xf numFmtId="0" fontId="3" fillId="9" borderId="0" xfId="0" applyFont="1" applyFill="1"/>
    <xf numFmtId="0" fontId="24" fillId="0" borderId="1" xfId="0" applyFont="1" applyBorder="1" applyAlignment="1">
      <alignment wrapText="1"/>
    </xf>
    <xf numFmtId="169" fontId="24" fillId="0" borderId="1" xfId="0" applyNumberFormat="1" applyFont="1" applyBorder="1"/>
    <xf numFmtId="0" fontId="24" fillId="9" borderId="0" xfId="0" applyFont="1" applyFill="1"/>
    <xf numFmtId="14" fontId="25" fillId="9" borderId="0" xfId="0" applyNumberFormat="1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168" fontId="33" fillId="9" borderId="0" xfId="0" applyNumberFormat="1" applyFont="1" applyFill="1"/>
    <xf numFmtId="168" fontId="33" fillId="9" borderId="0" xfId="0" applyNumberFormat="1" applyFont="1" applyFill="1" applyAlignment="1">
      <alignment horizontal="right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0" fillId="6" borderId="13" xfId="0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4" fontId="18" fillId="0" borderId="9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0" xfId="3" applyFont="1" applyAlignment="1">
      <alignment horizontal="center" vertical="center" wrapText="1"/>
    </xf>
    <xf numFmtId="0" fontId="8" fillId="0" borderId="0" xfId="3" applyAlignment="1">
      <alignment horizontal="center" vertical="center" wrapText="1"/>
    </xf>
    <xf numFmtId="0" fontId="8" fillId="0" borderId="0" xfId="3" applyAlignment="1">
      <alignment horizontal="center" vertical="center"/>
    </xf>
    <xf numFmtId="0" fontId="0" fillId="9" borderId="20" xfId="0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14" fontId="1" fillId="6" borderId="24" xfId="0" applyNumberFormat="1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171" fontId="13" fillId="9" borderId="24" xfId="0" applyNumberFormat="1" applyFont="1" applyFill="1" applyBorder="1" applyAlignment="1">
      <alignment horizontal="center"/>
    </xf>
    <xf numFmtId="168" fontId="13" fillId="9" borderId="26" xfId="2" applyNumberFormat="1" applyFont="1" applyFill="1" applyBorder="1"/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" fillId="9" borderId="0" xfId="0" applyFont="1" applyFill="1"/>
    <xf numFmtId="170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7" fontId="1" fillId="0" borderId="27" xfId="4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7" fontId="0" fillId="0" borderId="28" xfId="4" applyNumberFormat="1" applyFont="1" applyBorder="1" applyAlignment="1">
      <alignment horizontal="right" vertical="center"/>
    </xf>
    <xf numFmtId="14" fontId="12" fillId="0" borderId="29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70" fontId="13" fillId="0" borderId="32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167" fontId="24" fillId="0" borderId="1" xfId="4" applyNumberFormat="1" applyFont="1" applyBorder="1"/>
    <xf numFmtId="8" fontId="0" fillId="0" borderId="0" xfId="0" applyNumberFormat="1" applyAlignment="1">
      <alignment wrapText="1"/>
    </xf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7" fontId="1" fillId="0" borderId="34" xfId="4" applyNumberFormat="1" applyFont="1" applyBorder="1" applyAlignment="1">
      <alignment horizontal="center" vertical="center"/>
    </xf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180975</xdr:rowOff>
    </xdr:from>
    <xdr:to>
      <xdr:col>1</xdr:col>
      <xdr:colOff>1703239</xdr:colOff>
      <xdr:row>6</xdr:row>
      <xdr:rowOff>123157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99C265-88A5-471D-B51F-414D765D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80975"/>
          <a:ext cx="1950889" cy="1085182"/>
        </a:xfrm>
        <a:prstGeom prst="rect">
          <a:avLst/>
        </a:prstGeom>
      </xdr:spPr>
    </xdr:pic>
    <xdr:clientData/>
  </xdr:twoCellAnchor>
  <xdr:twoCellAnchor editAs="oneCell">
    <xdr:from>
      <xdr:col>4</xdr:col>
      <xdr:colOff>2314575</xdr:colOff>
      <xdr:row>0</xdr:row>
      <xdr:rowOff>114300</xdr:rowOff>
    </xdr:from>
    <xdr:to>
      <xdr:col>6</xdr:col>
      <xdr:colOff>46663</xdr:colOff>
      <xdr:row>6</xdr:row>
      <xdr:rowOff>166220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2494BC-13B4-42D2-9F96-D207685A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114300"/>
          <a:ext cx="2085013" cy="11949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1114425</xdr:colOff>
      <xdr:row>61</xdr:row>
      <xdr:rowOff>76200</xdr:rowOff>
    </xdr:from>
    <xdr:to>
      <xdr:col>1</xdr:col>
      <xdr:colOff>3181148</xdr:colOff>
      <xdr:row>66</xdr:row>
      <xdr:rowOff>38179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63B2B30-8B55-45C9-B3E2-6B07EF22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5" y="2453640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62</xdr:row>
      <xdr:rowOff>9525</xdr:rowOff>
    </xdr:from>
    <xdr:to>
      <xdr:col>7</xdr:col>
      <xdr:colOff>418111</xdr:colOff>
      <xdr:row>66</xdr:row>
      <xdr:rowOff>162004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EE8E16-3549-49C0-893A-3AC90790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9975" y="24660225"/>
          <a:ext cx="1951636" cy="914479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96</xdr:row>
      <xdr:rowOff>228600</xdr:rowOff>
    </xdr:from>
    <xdr:to>
      <xdr:col>4</xdr:col>
      <xdr:colOff>1552575</xdr:colOff>
      <xdr:row>102</xdr:row>
      <xdr:rowOff>66675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2FC0A0-DD53-482D-8280-A5C7DA17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83675" y="35080575"/>
          <a:ext cx="1508125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1028701</xdr:colOff>
      <xdr:row>96</xdr:row>
      <xdr:rowOff>180975</xdr:rowOff>
    </xdr:from>
    <xdr:to>
      <xdr:col>1</xdr:col>
      <xdr:colOff>1200151</xdr:colOff>
      <xdr:row>101</xdr:row>
      <xdr:rowOff>109545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DBE0460-95E4-433D-90C7-75FC533A7970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8701" y="35032950"/>
          <a:ext cx="1504950" cy="1176345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1130300</xdr:colOff>
      <xdr:row>199</xdr:row>
      <xdr:rowOff>38100</xdr:rowOff>
    </xdr:from>
    <xdr:to>
      <xdr:col>4</xdr:col>
      <xdr:colOff>2986914</xdr:colOff>
      <xdr:row>204</xdr:row>
      <xdr:rowOff>51174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D92B67B-4A12-4D64-92D5-C44329514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9525" y="59721750"/>
          <a:ext cx="1856614" cy="118464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197</xdr:row>
      <xdr:rowOff>114300</xdr:rowOff>
    </xdr:from>
    <xdr:to>
      <xdr:col>1</xdr:col>
      <xdr:colOff>2505075</xdr:colOff>
      <xdr:row>201</xdr:row>
      <xdr:rowOff>214593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0B1B654B-18A2-496A-ACD2-E0E8F690DEFB}"/>
            </a:ext>
            <a:ext uri="{147F2762-F138-4A5C-976F-8EAC2B608ADB}">
              <a16:predDERef xmlns:a16="http://schemas.microsoft.com/office/drawing/2014/main" pred="{E71D6EA1-235B-4702-AD08-A01D7E81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1200" y="59397900"/>
          <a:ext cx="1857375" cy="957543"/>
        </a:xfrm>
        <a:prstGeom prst="rect">
          <a:avLst/>
        </a:prstGeom>
      </xdr:spPr>
    </xdr:pic>
    <xdr:clientData/>
  </xdr:twoCellAnchor>
  <xdr:twoCellAnchor editAs="oneCell">
    <xdr:from>
      <xdr:col>4</xdr:col>
      <xdr:colOff>2638425</xdr:colOff>
      <xdr:row>276</xdr:row>
      <xdr:rowOff>38100</xdr:rowOff>
    </xdr:from>
    <xdr:to>
      <xdr:col>6</xdr:col>
      <xdr:colOff>285750</xdr:colOff>
      <xdr:row>281</xdr:row>
      <xdr:rowOff>19050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88AD09F-3CF2-40D6-A6B1-64F485770F3E}"/>
            </a:ext>
            <a:ext uri="{147F2762-F138-4A5C-976F-8EAC2B608ADB}">
              <a16:predDERef xmlns:a16="http://schemas.microsoft.com/office/drawing/2014/main" pred="{8415B08B-3062-41CD-B9E4-039B328B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38100"/>
          <a:ext cx="20002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275</xdr:row>
      <xdr:rowOff>57150</xdr:rowOff>
    </xdr:from>
    <xdr:to>
      <xdr:col>1</xdr:col>
      <xdr:colOff>2054087</xdr:colOff>
      <xdr:row>279</xdr:row>
      <xdr:rowOff>171450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999C298-48E5-4B9C-8D80-3F7C24E87DA4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0175" y="70532625"/>
          <a:ext cx="1987412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1321904</xdr:colOff>
      <xdr:row>331</xdr:row>
      <xdr:rowOff>142875</xdr:rowOff>
    </xdr:from>
    <xdr:to>
      <xdr:col>1</xdr:col>
      <xdr:colOff>1979129</xdr:colOff>
      <xdr:row>336</xdr:row>
      <xdr:rowOff>114300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9857A7B-E981-490C-A9A6-9D196DDF8BB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1904" y="81876900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1235765</xdr:colOff>
      <xdr:row>332</xdr:row>
      <xdr:rowOff>0</xdr:rowOff>
    </xdr:from>
    <xdr:to>
      <xdr:col>4</xdr:col>
      <xdr:colOff>1692964</xdr:colOff>
      <xdr:row>337</xdr:row>
      <xdr:rowOff>28575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D16406D-EA13-4F8B-9424-6E700660B38F}"/>
            </a:ext>
            <a:ext uri="{147F2762-F138-4A5C-976F-8EAC2B608ADB}">
              <a16:predDERef xmlns:a16="http://schemas.microsoft.com/office/drawing/2014/main" pred="{EBB4595F-FA54-4321-9D4A-37398121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27190" y="8192452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1654175</xdr:colOff>
      <xdr:row>370</xdr:row>
      <xdr:rowOff>66675</xdr:rowOff>
    </xdr:from>
    <xdr:to>
      <xdr:col>5</xdr:col>
      <xdr:colOff>358014</xdr:colOff>
      <xdr:row>375</xdr:row>
      <xdr:rowOff>98799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0525848-5CB2-4844-96F0-2414C6A4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93400" y="90639900"/>
          <a:ext cx="1932814" cy="1165599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1209675</xdr:colOff>
      <xdr:row>370</xdr:row>
      <xdr:rowOff>180975</xdr:rowOff>
    </xdr:from>
    <xdr:to>
      <xdr:col>1</xdr:col>
      <xdr:colOff>3143250</xdr:colOff>
      <xdr:row>374</xdr:row>
      <xdr:rowOff>233643</xdr:rowOff>
    </xdr:to>
    <xdr:pic>
      <xdr:nvPicPr>
        <xdr:cNvPr id="19" name="Imagen 4">
          <a:extLst>
            <a:ext uri="{FF2B5EF4-FFF2-40B4-BE49-F238E27FC236}">
              <a16:creationId xmlns:a16="http://schemas.microsoft.com/office/drawing/2014/main" id="{5C50A128-2183-4A91-B77B-FE040EFBBEC1}"/>
            </a:ext>
            <a:ext uri="{147F2762-F138-4A5C-976F-8EAC2B608ADB}">
              <a16:predDERef xmlns:a16="http://schemas.microsoft.com/office/drawing/2014/main" pred="{E71D6EA1-235B-4702-AD08-A01D7E81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3175" y="90182700"/>
          <a:ext cx="1933575" cy="948018"/>
        </a:xfrm>
        <a:prstGeom prst="rect">
          <a:avLst/>
        </a:prstGeom>
      </xdr:spPr>
    </xdr:pic>
    <xdr:clientData/>
  </xdr:twoCellAnchor>
  <xdr:oneCellAnchor>
    <xdr:from>
      <xdr:col>1</xdr:col>
      <xdr:colOff>1724025</xdr:colOff>
      <xdr:row>452</xdr:row>
      <xdr:rowOff>9525</xdr:rowOff>
    </xdr:from>
    <xdr:ext cx="2276475" cy="1427314"/>
    <xdr:pic>
      <xdr:nvPicPr>
        <xdr:cNvPr id="20" name="Imagen 19">
          <a:extLst>
            <a:ext uri="{FF2B5EF4-FFF2-40B4-BE49-F238E27FC236}">
              <a16:creationId xmlns:a16="http://schemas.microsoft.com/office/drawing/2014/main" id="{4C61EEF0-81CF-4A95-BA5C-D4D59724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67275" y="101993700"/>
          <a:ext cx="2276475" cy="14273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7F88-A552-4E73-BD2D-76FAEFC1BFD2}">
  <dimension ref="A1:N486"/>
  <sheetViews>
    <sheetView tabSelected="1" topLeftCell="A86" workbookViewId="0">
      <selection activeCell="D96" sqref="C96:D96"/>
    </sheetView>
  </sheetViews>
  <sheetFormatPr baseColWidth="10" defaultRowHeight="15" x14ac:dyDescent="0.25"/>
  <cols>
    <col min="1" max="1" width="20" customWidth="1"/>
    <col min="2" max="2" width="57.28515625" customWidth="1"/>
    <col min="3" max="3" width="36.5703125" customWidth="1"/>
    <col min="4" max="4" width="21.7109375" customWidth="1"/>
    <col min="5" max="5" width="48.42578125" customWidth="1"/>
    <col min="6" max="6" width="16.85546875" customWidth="1"/>
    <col min="7" max="7" width="26.42578125" customWidth="1"/>
  </cols>
  <sheetData>
    <row r="1" spans="1:8" x14ac:dyDescent="0.25">
      <c r="A1" s="53"/>
      <c r="B1" s="52"/>
      <c r="C1" s="51"/>
      <c r="D1" s="53"/>
      <c r="E1" s="51"/>
      <c r="F1" s="58"/>
      <c r="G1" s="59"/>
      <c r="H1" s="60"/>
    </row>
    <row r="2" spans="1:8" x14ac:dyDescent="0.25">
      <c r="A2" s="53"/>
      <c r="B2" s="52"/>
      <c r="C2" s="51"/>
      <c r="D2" s="53"/>
      <c r="E2" s="51"/>
      <c r="F2" s="58"/>
      <c r="G2" s="59"/>
      <c r="H2" s="60"/>
    </row>
    <row r="3" spans="1:8" x14ac:dyDescent="0.25">
      <c r="A3" s="144" t="s">
        <v>17</v>
      </c>
      <c r="B3" s="144"/>
      <c r="C3" s="144"/>
      <c r="D3" s="144"/>
      <c r="E3" s="144"/>
      <c r="F3" s="144"/>
      <c r="G3" s="144"/>
      <c r="H3" s="144"/>
    </row>
    <row r="4" spans="1:8" x14ac:dyDescent="0.25">
      <c r="A4" s="144" t="s">
        <v>2</v>
      </c>
      <c r="B4" s="144"/>
      <c r="C4" s="144"/>
      <c r="D4" s="144"/>
      <c r="E4" s="144"/>
      <c r="F4" s="144"/>
      <c r="G4" s="144"/>
      <c r="H4" s="144"/>
    </row>
    <row r="5" spans="1:8" x14ac:dyDescent="0.25">
      <c r="A5" s="144" t="s">
        <v>14</v>
      </c>
      <c r="B5" s="144"/>
      <c r="C5" s="144"/>
      <c r="D5" s="144"/>
      <c r="E5" s="144"/>
      <c r="F5" s="144"/>
      <c r="G5" s="144"/>
      <c r="H5" s="144"/>
    </row>
    <row r="6" spans="1:8" x14ac:dyDescent="0.25">
      <c r="A6" s="144" t="s">
        <v>200</v>
      </c>
      <c r="B6" s="144"/>
      <c r="C6" s="144"/>
      <c r="D6" s="144"/>
      <c r="E6" s="144"/>
      <c r="F6" s="144"/>
      <c r="G6" s="144"/>
      <c r="H6" s="144"/>
    </row>
    <row r="7" spans="1:8" x14ac:dyDescent="0.25">
      <c r="A7" s="144" t="s">
        <v>15</v>
      </c>
      <c r="B7" s="144"/>
      <c r="C7" s="144"/>
      <c r="D7" s="144"/>
      <c r="E7" s="144"/>
      <c r="F7" s="144"/>
      <c r="G7" s="144"/>
      <c r="H7" s="144"/>
    </row>
    <row r="8" spans="1:8" x14ac:dyDescent="0.25">
      <c r="A8" s="74"/>
      <c r="B8" s="52"/>
      <c r="C8" s="51"/>
      <c r="D8" s="53"/>
      <c r="E8" s="51"/>
      <c r="F8" s="58"/>
      <c r="G8" s="59"/>
      <c r="H8" s="60"/>
    </row>
    <row r="9" spans="1:8" x14ac:dyDescent="0.25">
      <c r="A9" s="75" t="s">
        <v>180</v>
      </c>
      <c r="B9" s="75" t="s">
        <v>172</v>
      </c>
      <c r="C9" s="76" t="s">
        <v>0</v>
      </c>
      <c r="D9" s="75" t="s">
        <v>4</v>
      </c>
      <c r="E9" s="76" t="s">
        <v>173</v>
      </c>
      <c r="F9" s="76" t="s">
        <v>181</v>
      </c>
      <c r="G9" s="76" t="s">
        <v>13</v>
      </c>
      <c r="H9" s="77" t="s">
        <v>3</v>
      </c>
    </row>
    <row r="10" spans="1:8" ht="56.25" x14ac:dyDescent="0.25">
      <c r="A10" s="78" t="s">
        <v>201</v>
      </c>
      <c r="B10" s="79" t="s">
        <v>202</v>
      </c>
      <c r="C10" s="80" t="s">
        <v>1</v>
      </c>
      <c r="D10" s="79" t="s">
        <v>163</v>
      </c>
      <c r="E10" s="81" t="s">
        <v>203</v>
      </c>
      <c r="F10" s="79" t="s">
        <v>5</v>
      </c>
      <c r="G10" s="80" t="s">
        <v>204</v>
      </c>
      <c r="H10" s="82">
        <v>217563.7</v>
      </c>
    </row>
    <row r="11" spans="1:8" ht="45" x14ac:dyDescent="0.25">
      <c r="A11" s="78" t="s">
        <v>201</v>
      </c>
      <c r="B11" s="79" t="s">
        <v>205</v>
      </c>
      <c r="C11" s="80" t="s">
        <v>1</v>
      </c>
      <c r="D11" s="79" t="s">
        <v>163</v>
      </c>
      <c r="E11" s="81" t="s">
        <v>206</v>
      </c>
      <c r="F11" s="79" t="s">
        <v>5</v>
      </c>
      <c r="G11" s="80" t="s">
        <v>204</v>
      </c>
      <c r="H11" s="82">
        <v>46600.31</v>
      </c>
    </row>
    <row r="12" spans="1:8" ht="45" x14ac:dyDescent="0.25">
      <c r="A12" s="78" t="s">
        <v>201</v>
      </c>
      <c r="B12" s="79" t="s">
        <v>207</v>
      </c>
      <c r="C12" s="80" t="s">
        <v>160</v>
      </c>
      <c r="D12" s="79" t="s">
        <v>159</v>
      </c>
      <c r="E12" s="81" t="s">
        <v>208</v>
      </c>
      <c r="F12" s="79" t="s">
        <v>158</v>
      </c>
      <c r="G12" s="80" t="s">
        <v>209</v>
      </c>
      <c r="H12" s="82">
        <v>97083.27</v>
      </c>
    </row>
    <row r="13" spans="1:8" ht="33.75" x14ac:dyDescent="0.25">
      <c r="A13" s="78" t="s">
        <v>201</v>
      </c>
      <c r="B13" s="79" t="s">
        <v>210</v>
      </c>
      <c r="C13" s="80" t="s">
        <v>186</v>
      </c>
      <c r="D13" s="79" t="s">
        <v>187</v>
      </c>
      <c r="E13" s="81" t="s">
        <v>211</v>
      </c>
      <c r="F13" s="79" t="s">
        <v>188</v>
      </c>
      <c r="G13" s="80" t="s">
        <v>212</v>
      </c>
      <c r="H13" s="82">
        <v>9525.61</v>
      </c>
    </row>
    <row r="14" spans="1:8" ht="33.75" x14ac:dyDescent="0.25">
      <c r="A14" s="78" t="s">
        <v>201</v>
      </c>
      <c r="B14" s="79" t="s">
        <v>213</v>
      </c>
      <c r="C14" s="80" t="s">
        <v>214</v>
      </c>
      <c r="D14" s="79" t="s">
        <v>215</v>
      </c>
      <c r="E14" s="81" t="s">
        <v>216</v>
      </c>
      <c r="F14" s="79" t="s">
        <v>217</v>
      </c>
      <c r="G14" s="80" t="s">
        <v>218</v>
      </c>
      <c r="H14" s="82">
        <v>28178.400000000001</v>
      </c>
    </row>
    <row r="15" spans="1:8" ht="33.75" x14ac:dyDescent="0.25">
      <c r="A15" s="78" t="s">
        <v>201</v>
      </c>
      <c r="B15" s="79" t="s">
        <v>219</v>
      </c>
      <c r="C15" s="80" t="s">
        <v>220</v>
      </c>
      <c r="D15" s="79" t="s">
        <v>221</v>
      </c>
      <c r="E15" s="81" t="s">
        <v>222</v>
      </c>
      <c r="F15" s="79" t="s">
        <v>223</v>
      </c>
      <c r="G15" s="80" t="s">
        <v>224</v>
      </c>
      <c r="H15" s="82">
        <v>16378.4</v>
      </c>
    </row>
    <row r="16" spans="1:8" ht="45" x14ac:dyDescent="0.25">
      <c r="A16" s="78" t="s">
        <v>201</v>
      </c>
      <c r="B16" s="79" t="s">
        <v>219</v>
      </c>
      <c r="C16" s="80" t="s">
        <v>220</v>
      </c>
      <c r="D16" s="79" t="s">
        <v>221</v>
      </c>
      <c r="E16" s="81" t="s">
        <v>222</v>
      </c>
      <c r="F16" s="79" t="s">
        <v>225</v>
      </c>
      <c r="G16" s="80" t="s">
        <v>226</v>
      </c>
      <c r="H16" s="82">
        <v>27465.68</v>
      </c>
    </row>
    <row r="17" spans="1:8" ht="33.75" x14ac:dyDescent="0.25">
      <c r="A17" s="78" t="s">
        <v>201</v>
      </c>
      <c r="B17" s="79" t="s">
        <v>227</v>
      </c>
      <c r="C17" s="80" t="s">
        <v>228</v>
      </c>
      <c r="D17" s="79" t="s">
        <v>229</v>
      </c>
      <c r="E17" s="81" t="s">
        <v>230</v>
      </c>
      <c r="F17" s="79" t="s">
        <v>223</v>
      </c>
      <c r="G17" s="80" t="s">
        <v>224</v>
      </c>
      <c r="H17" s="82">
        <v>1628.4</v>
      </c>
    </row>
    <row r="18" spans="1:8" ht="45" x14ac:dyDescent="0.25">
      <c r="A18" s="78" t="s">
        <v>201</v>
      </c>
      <c r="B18" s="79" t="s">
        <v>227</v>
      </c>
      <c r="C18" s="80" t="s">
        <v>228</v>
      </c>
      <c r="D18" s="79" t="s">
        <v>229</v>
      </c>
      <c r="E18" s="81" t="s">
        <v>230</v>
      </c>
      <c r="F18" s="79" t="s">
        <v>225</v>
      </c>
      <c r="G18" s="80" t="s">
        <v>226</v>
      </c>
      <c r="H18" s="82">
        <v>38181.18</v>
      </c>
    </row>
    <row r="19" spans="1:8" ht="33.75" x14ac:dyDescent="0.25">
      <c r="A19" s="78" t="s">
        <v>201</v>
      </c>
      <c r="B19" s="79" t="s">
        <v>231</v>
      </c>
      <c r="C19" s="80" t="s">
        <v>232</v>
      </c>
      <c r="D19" s="79" t="s">
        <v>233</v>
      </c>
      <c r="E19" s="81" t="s">
        <v>234</v>
      </c>
      <c r="F19" s="79" t="s">
        <v>165</v>
      </c>
      <c r="G19" s="80" t="s">
        <v>235</v>
      </c>
      <c r="H19" s="82">
        <v>204460.77</v>
      </c>
    </row>
    <row r="20" spans="1:8" ht="33.75" x14ac:dyDescent="0.25">
      <c r="A20" s="78" t="s">
        <v>201</v>
      </c>
      <c r="B20" s="79" t="s">
        <v>236</v>
      </c>
      <c r="C20" s="80" t="s">
        <v>237</v>
      </c>
      <c r="D20" s="79" t="s">
        <v>238</v>
      </c>
      <c r="E20" s="81" t="s">
        <v>239</v>
      </c>
      <c r="F20" s="79" t="s">
        <v>240</v>
      </c>
      <c r="G20" s="80" t="s">
        <v>241</v>
      </c>
      <c r="H20" s="82">
        <v>20620.259999999998</v>
      </c>
    </row>
    <row r="21" spans="1:8" ht="67.5" x14ac:dyDescent="0.25">
      <c r="A21" s="78" t="s">
        <v>201</v>
      </c>
      <c r="B21" s="79" t="s">
        <v>242</v>
      </c>
      <c r="C21" s="80" t="s">
        <v>243</v>
      </c>
      <c r="D21" s="79" t="s">
        <v>244</v>
      </c>
      <c r="E21" s="81" t="s">
        <v>245</v>
      </c>
      <c r="F21" s="79" t="s">
        <v>6</v>
      </c>
      <c r="G21" s="80" t="s">
        <v>246</v>
      </c>
      <c r="H21" s="82">
        <v>12107.53</v>
      </c>
    </row>
    <row r="22" spans="1:8" ht="56.25" x14ac:dyDescent="0.25">
      <c r="A22" s="78" t="s">
        <v>201</v>
      </c>
      <c r="B22" s="79" t="s">
        <v>247</v>
      </c>
      <c r="C22" s="80" t="s">
        <v>248</v>
      </c>
      <c r="D22" s="79" t="s">
        <v>249</v>
      </c>
      <c r="E22" s="81" t="s">
        <v>250</v>
      </c>
      <c r="F22" s="79" t="s">
        <v>251</v>
      </c>
      <c r="G22" s="80" t="s">
        <v>252</v>
      </c>
      <c r="H22" s="82">
        <v>120360</v>
      </c>
    </row>
    <row r="23" spans="1:8" ht="67.5" x14ac:dyDescent="0.25">
      <c r="A23" s="78" t="s">
        <v>253</v>
      </c>
      <c r="B23" s="79" t="s">
        <v>254</v>
      </c>
      <c r="C23" s="80" t="s">
        <v>255</v>
      </c>
      <c r="D23" s="79" t="s">
        <v>256</v>
      </c>
      <c r="E23" s="81" t="s">
        <v>257</v>
      </c>
      <c r="F23" s="79" t="s">
        <v>6</v>
      </c>
      <c r="G23" s="80" t="s">
        <v>246</v>
      </c>
      <c r="H23" s="82">
        <v>38699.15</v>
      </c>
    </row>
    <row r="24" spans="1:8" ht="45" x14ac:dyDescent="0.25">
      <c r="A24" s="78" t="s">
        <v>258</v>
      </c>
      <c r="B24" s="79" t="s">
        <v>259</v>
      </c>
      <c r="C24" s="80" t="s">
        <v>157</v>
      </c>
      <c r="D24" s="79" t="s">
        <v>156</v>
      </c>
      <c r="E24" s="81" t="s">
        <v>260</v>
      </c>
      <c r="F24" s="79" t="s">
        <v>158</v>
      </c>
      <c r="G24" s="80" t="s">
        <v>209</v>
      </c>
      <c r="H24" s="82">
        <v>160773.25</v>
      </c>
    </row>
    <row r="25" spans="1:8" ht="33.75" x14ac:dyDescent="0.25">
      <c r="A25" s="78" t="s">
        <v>261</v>
      </c>
      <c r="B25" s="79" t="s">
        <v>262</v>
      </c>
      <c r="C25" s="80" t="s">
        <v>2</v>
      </c>
      <c r="D25" s="79" t="s">
        <v>161</v>
      </c>
      <c r="E25" s="81" t="s">
        <v>263</v>
      </c>
      <c r="F25" s="79" t="s">
        <v>12</v>
      </c>
      <c r="G25" s="80" t="s">
        <v>264</v>
      </c>
      <c r="H25" s="82">
        <v>4254000</v>
      </c>
    </row>
    <row r="26" spans="1:8" ht="33.75" x14ac:dyDescent="0.25">
      <c r="A26" s="78" t="s">
        <v>261</v>
      </c>
      <c r="B26" s="79" t="s">
        <v>262</v>
      </c>
      <c r="C26" s="80" t="s">
        <v>2</v>
      </c>
      <c r="D26" s="79" t="s">
        <v>161</v>
      </c>
      <c r="E26" s="81" t="s">
        <v>263</v>
      </c>
      <c r="F26" s="79" t="s">
        <v>9</v>
      </c>
      <c r="G26" s="80" t="s">
        <v>265</v>
      </c>
      <c r="H26" s="82">
        <v>298915.82</v>
      </c>
    </row>
    <row r="27" spans="1:8" ht="33.75" x14ac:dyDescent="0.25">
      <c r="A27" s="78" t="s">
        <v>261</v>
      </c>
      <c r="B27" s="79" t="s">
        <v>262</v>
      </c>
      <c r="C27" s="80" t="s">
        <v>2</v>
      </c>
      <c r="D27" s="79" t="s">
        <v>161</v>
      </c>
      <c r="E27" s="81" t="s">
        <v>263</v>
      </c>
      <c r="F27" s="79" t="s">
        <v>10</v>
      </c>
      <c r="G27" s="80" t="s">
        <v>266</v>
      </c>
      <c r="H27" s="82">
        <v>302034</v>
      </c>
    </row>
    <row r="28" spans="1:8" ht="33.75" x14ac:dyDescent="0.25">
      <c r="A28" s="78" t="s">
        <v>261</v>
      </c>
      <c r="B28" s="79" t="s">
        <v>262</v>
      </c>
      <c r="C28" s="80" t="s">
        <v>2</v>
      </c>
      <c r="D28" s="79" t="s">
        <v>161</v>
      </c>
      <c r="E28" s="81" t="s">
        <v>263</v>
      </c>
      <c r="F28" s="79" t="s">
        <v>11</v>
      </c>
      <c r="G28" s="80" t="s">
        <v>267</v>
      </c>
      <c r="H28" s="82">
        <v>43434.19</v>
      </c>
    </row>
    <row r="29" spans="1:8" ht="33.75" x14ac:dyDescent="0.25">
      <c r="A29" s="78" t="s">
        <v>261</v>
      </c>
      <c r="B29" s="79" t="s">
        <v>268</v>
      </c>
      <c r="C29" s="80" t="s">
        <v>2</v>
      </c>
      <c r="D29" s="79" t="s">
        <v>161</v>
      </c>
      <c r="E29" s="81" t="s">
        <v>269</v>
      </c>
      <c r="F29" s="79" t="s">
        <v>7</v>
      </c>
      <c r="G29" s="80" t="s">
        <v>270</v>
      </c>
      <c r="H29" s="82">
        <v>406500</v>
      </c>
    </row>
    <row r="30" spans="1:8" ht="22.5" x14ac:dyDescent="0.25">
      <c r="A30" s="78" t="s">
        <v>261</v>
      </c>
      <c r="B30" s="79" t="s">
        <v>271</v>
      </c>
      <c r="C30" s="80" t="s">
        <v>2</v>
      </c>
      <c r="D30" s="79" t="s">
        <v>161</v>
      </c>
      <c r="E30" s="81" t="s">
        <v>272</v>
      </c>
      <c r="F30" s="79" t="s">
        <v>8</v>
      </c>
      <c r="G30" s="80" t="s">
        <v>273</v>
      </c>
      <c r="H30" s="82">
        <v>2100000</v>
      </c>
    </row>
    <row r="31" spans="1:8" ht="33.75" x14ac:dyDescent="0.25">
      <c r="A31" s="78" t="s">
        <v>261</v>
      </c>
      <c r="B31" s="79" t="s">
        <v>271</v>
      </c>
      <c r="C31" s="80" t="s">
        <v>2</v>
      </c>
      <c r="D31" s="79" t="s">
        <v>161</v>
      </c>
      <c r="E31" s="81" t="s">
        <v>272</v>
      </c>
      <c r="F31" s="79" t="s">
        <v>9</v>
      </c>
      <c r="G31" s="80" t="s">
        <v>265</v>
      </c>
      <c r="H31" s="82">
        <v>148890</v>
      </c>
    </row>
    <row r="32" spans="1:8" ht="33.75" x14ac:dyDescent="0.25">
      <c r="A32" s="78" t="s">
        <v>261</v>
      </c>
      <c r="B32" s="79" t="s">
        <v>271</v>
      </c>
      <c r="C32" s="80" t="s">
        <v>2</v>
      </c>
      <c r="D32" s="79" t="s">
        <v>161</v>
      </c>
      <c r="E32" s="81" t="s">
        <v>272</v>
      </c>
      <c r="F32" s="79" t="s">
        <v>10</v>
      </c>
      <c r="G32" s="80" t="s">
        <v>266</v>
      </c>
      <c r="H32" s="82">
        <v>149100</v>
      </c>
    </row>
    <row r="33" spans="1:8" ht="33.75" x14ac:dyDescent="0.25">
      <c r="A33" s="78" t="s">
        <v>261</v>
      </c>
      <c r="B33" s="79" t="s">
        <v>271</v>
      </c>
      <c r="C33" s="80" t="s">
        <v>2</v>
      </c>
      <c r="D33" s="79" t="s">
        <v>161</v>
      </c>
      <c r="E33" s="81" t="s">
        <v>272</v>
      </c>
      <c r="F33" s="79" t="s">
        <v>11</v>
      </c>
      <c r="G33" s="80" t="s">
        <v>267</v>
      </c>
      <c r="H33" s="82">
        <v>21372.32</v>
      </c>
    </row>
    <row r="34" spans="1:8" x14ac:dyDescent="0.25">
      <c r="A34" s="78" t="s">
        <v>261</v>
      </c>
      <c r="B34" s="79" t="s">
        <v>274</v>
      </c>
      <c r="C34" s="80" t="s">
        <v>2</v>
      </c>
      <c r="D34" s="79" t="s">
        <v>161</v>
      </c>
      <c r="E34" s="81" t="s">
        <v>275</v>
      </c>
      <c r="F34" s="79" t="s">
        <v>162</v>
      </c>
      <c r="G34" s="80" t="s">
        <v>276</v>
      </c>
      <c r="H34" s="82">
        <v>105000</v>
      </c>
    </row>
    <row r="35" spans="1:8" ht="33.75" x14ac:dyDescent="0.25">
      <c r="A35" s="78" t="s">
        <v>261</v>
      </c>
      <c r="B35" s="79" t="s">
        <v>274</v>
      </c>
      <c r="C35" s="80" t="s">
        <v>2</v>
      </c>
      <c r="D35" s="79" t="s">
        <v>161</v>
      </c>
      <c r="E35" s="81" t="s">
        <v>275</v>
      </c>
      <c r="F35" s="79" t="s">
        <v>9</v>
      </c>
      <c r="G35" s="80" t="s">
        <v>265</v>
      </c>
      <c r="H35" s="82">
        <v>7444.5</v>
      </c>
    </row>
    <row r="36" spans="1:8" ht="33.75" x14ac:dyDescent="0.25">
      <c r="A36" s="78" t="s">
        <v>261</v>
      </c>
      <c r="B36" s="79" t="s">
        <v>274</v>
      </c>
      <c r="C36" s="80" t="s">
        <v>2</v>
      </c>
      <c r="D36" s="79" t="s">
        <v>161</v>
      </c>
      <c r="E36" s="81" t="s">
        <v>275</v>
      </c>
      <c r="F36" s="79" t="s">
        <v>10</v>
      </c>
      <c r="G36" s="80" t="s">
        <v>266</v>
      </c>
      <c r="H36" s="82">
        <v>7455</v>
      </c>
    </row>
    <row r="37" spans="1:8" ht="33.75" x14ac:dyDescent="0.25">
      <c r="A37" s="78" t="s">
        <v>261</v>
      </c>
      <c r="B37" s="79" t="s">
        <v>274</v>
      </c>
      <c r="C37" s="80" t="s">
        <v>2</v>
      </c>
      <c r="D37" s="79" t="s">
        <v>161</v>
      </c>
      <c r="E37" s="81" t="s">
        <v>275</v>
      </c>
      <c r="F37" s="79" t="s">
        <v>11</v>
      </c>
      <c r="G37" s="80" t="s">
        <v>267</v>
      </c>
      <c r="H37" s="82">
        <v>745.29</v>
      </c>
    </row>
    <row r="38" spans="1:8" ht="45" x14ac:dyDescent="0.25">
      <c r="A38" s="78" t="s">
        <v>277</v>
      </c>
      <c r="B38" s="79" t="s">
        <v>278</v>
      </c>
      <c r="C38" s="80" t="s">
        <v>279</v>
      </c>
      <c r="D38" s="79" t="s">
        <v>164</v>
      </c>
      <c r="E38" s="81" t="s">
        <v>280</v>
      </c>
      <c r="F38" s="79" t="s">
        <v>152</v>
      </c>
      <c r="G38" s="80" t="s">
        <v>281</v>
      </c>
      <c r="H38" s="82">
        <v>11416.49</v>
      </c>
    </row>
    <row r="39" spans="1:8" ht="67.5" x14ac:dyDescent="0.25">
      <c r="A39" s="78" t="s">
        <v>277</v>
      </c>
      <c r="B39" s="79" t="s">
        <v>282</v>
      </c>
      <c r="C39" s="80" t="s">
        <v>255</v>
      </c>
      <c r="D39" s="79" t="s">
        <v>256</v>
      </c>
      <c r="E39" s="81" t="s">
        <v>283</v>
      </c>
      <c r="F39" s="79" t="s">
        <v>6</v>
      </c>
      <c r="G39" s="80" t="s">
        <v>246</v>
      </c>
      <c r="H39" s="82">
        <v>15231.85</v>
      </c>
    </row>
    <row r="40" spans="1:8" ht="33.75" x14ac:dyDescent="0.25">
      <c r="A40" s="78" t="s">
        <v>284</v>
      </c>
      <c r="B40" s="79" t="s">
        <v>285</v>
      </c>
      <c r="C40" s="80" t="s">
        <v>2</v>
      </c>
      <c r="D40" s="79" t="s">
        <v>161</v>
      </c>
      <c r="E40" s="81" t="s">
        <v>286</v>
      </c>
      <c r="F40" s="79" t="s">
        <v>287</v>
      </c>
      <c r="G40" s="80" t="s">
        <v>288</v>
      </c>
      <c r="H40" s="82">
        <v>4959791.67</v>
      </c>
    </row>
    <row r="41" spans="1:8" ht="45" x14ac:dyDescent="0.25">
      <c r="A41" s="78" t="s">
        <v>289</v>
      </c>
      <c r="B41" s="79" t="s">
        <v>290</v>
      </c>
      <c r="C41" s="80" t="s">
        <v>184</v>
      </c>
      <c r="D41" s="79" t="s">
        <v>185</v>
      </c>
      <c r="E41" s="81" t="s">
        <v>291</v>
      </c>
      <c r="F41" s="79" t="s">
        <v>9</v>
      </c>
      <c r="G41" s="80" t="s">
        <v>265</v>
      </c>
      <c r="H41" s="82">
        <v>4558.5</v>
      </c>
    </row>
    <row r="42" spans="1:8" ht="45" x14ac:dyDescent="0.25">
      <c r="A42" s="78" t="s">
        <v>289</v>
      </c>
      <c r="B42" s="79" t="s">
        <v>290</v>
      </c>
      <c r="C42" s="80" t="s">
        <v>184</v>
      </c>
      <c r="D42" s="79" t="s">
        <v>185</v>
      </c>
      <c r="E42" s="81" t="s">
        <v>291</v>
      </c>
      <c r="F42" s="79" t="s">
        <v>10</v>
      </c>
      <c r="G42" s="80" t="s">
        <v>266</v>
      </c>
      <c r="H42" s="82">
        <v>4486.5</v>
      </c>
    </row>
    <row r="43" spans="1:8" ht="45" x14ac:dyDescent="0.25">
      <c r="A43" s="78" t="s">
        <v>289</v>
      </c>
      <c r="B43" s="79" t="s">
        <v>290</v>
      </c>
      <c r="C43" s="80" t="s">
        <v>184</v>
      </c>
      <c r="D43" s="79" t="s">
        <v>185</v>
      </c>
      <c r="E43" s="81" t="s">
        <v>291</v>
      </c>
      <c r="F43" s="79" t="s">
        <v>11</v>
      </c>
      <c r="G43" s="80" t="s">
        <v>267</v>
      </c>
      <c r="H43" s="82">
        <v>517.5</v>
      </c>
    </row>
    <row r="44" spans="1:8" ht="56.25" x14ac:dyDescent="0.25">
      <c r="A44" s="78" t="s">
        <v>289</v>
      </c>
      <c r="B44" s="79" t="s">
        <v>292</v>
      </c>
      <c r="C44" s="80" t="s">
        <v>293</v>
      </c>
      <c r="D44" s="79" t="s">
        <v>192</v>
      </c>
      <c r="E44" s="81" t="s">
        <v>294</v>
      </c>
      <c r="F44" s="79" t="s">
        <v>182</v>
      </c>
      <c r="G44" s="80" t="s">
        <v>295</v>
      </c>
      <c r="H44" s="82">
        <v>528819.29</v>
      </c>
    </row>
    <row r="45" spans="1:8" ht="67.5" x14ac:dyDescent="0.25">
      <c r="A45" s="78" t="s">
        <v>289</v>
      </c>
      <c r="B45" s="79" t="s">
        <v>296</v>
      </c>
      <c r="C45" s="80" t="s">
        <v>243</v>
      </c>
      <c r="D45" s="79" t="s">
        <v>244</v>
      </c>
      <c r="E45" s="81" t="s">
        <v>297</v>
      </c>
      <c r="F45" s="79" t="s">
        <v>6</v>
      </c>
      <c r="G45" s="80" t="s">
        <v>246</v>
      </c>
      <c r="H45" s="82">
        <v>8327.7800000000007</v>
      </c>
    </row>
    <row r="46" spans="1:8" ht="45" x14ac:dyDescent="0.25">
      <c r="A46" s="78" t="s">
        <v>289</v>
      </c>
      <c r="B46" s="79" t="s">
        <v>298</v>
      </c>
      <c r="C46" s="80" t="s">
        <v>168</v>
      </c>
      <c r="D46" s="79" t="s">
        <v>167</v>
      </c>
      <c r="E46" s="81" t="s">
        <v>299</v>
      </c>
      <c r="F46" s="79" t="s">
        <v>147</v>
      </c>
      <c r="G46" s="80" t="s">
        <v>300</v>
      </c>
      <c r="H46" s="82">
        <v>6240</v>
      </c>
    </row>
    <row r="47" spans="1:8" ht="45" x14ac:dyDescent="0.25">
      <c r="A47" s="78" t="s">
        <v>301</v>
      </c>
      <c r="B47" s="79" t="s">
        <v>302</v>
      </c>
      <c r="C47" s="80" t="s">
        <v>2</v>
      </c>
      <c r="D47" s="79" t="s">
        <v>161</v>
      </c>
      <c r="E47" s="81" t="s">
        <v>303</v>
      </c>
      <c r="F47" s="79" t="s">
        <v>304</v>
      </c>
      <c r="G47" s="80" t="s">
        <v>305</v>
      </c>
      <c r="H47" s="82">
        <v>250000</v>
      </c>
    </row>
    <row r="48" spans="1:8" x14ac:dyDescent="0.25">
      <c r="A48" s="83"/>
      <c r="B48" s="84"/>
      <c r="C48" s="85"/>
      <c r="D48" s="83"/>
      <c r="E48" s="85"/>
      <c r="F48" s="86"/>
      <c r="G48" s="87" t="s">
        <v>16</v>
      </c>
      <c r="H48" s="88">
        <f>SUM(H10:H47)</f>
        <v>14673906.610000001</v>
      </c>
    </row>
    <row r="49" spans="1:10" x14ac:dyDescent="0.25">
      <c r="A49" s="53"/>
      <c r="B49" s="52"/>
      <c r="C49" s="51"/>
      <c r="D49" s="53"/>
      <c r="E49" s="51"/>
      <c r="F49" s="58"/>
      <c r="G49" s="59"/>
      <c r="H49" s="60"/>
    </row>
    <row r="50" spans="1:10" x14ac:dyDescent="0.25">
      <c r="A50" s="53"/>
      <c r="B50" s="52"/>
      <c r="C50" s="51"/>
      <c r="D50" s="53"/>
      <c r="E50" s="51"/>
      <c r="F50" s="58"/>
      <c r="G50" s="59"/>
      <c r="H50" s="60"/>
    </row>
    <row r="51" spans="1:10" x14ac:dyDescent="0.25">
      <c r="A51" s="53"/>
      <c r="B51" s="52"/>
      <c r="C51" s="51"/>
      <c r="D51" s="53"/>
      <c r="E51" s="51"/>
      <c r="F51" s="58"/>
      <c r="G51" s="59"/>
      <c r="H51" s="60"/>
    </row>
    <row r="52" spans="1:10" x14ac:dyDescent="0.25">
      <c r="A52" s="51"/>
      <c r="B52" s="58"/>
      <c r="C52" s="58"/>
      <c r="D52" s="53"/>
      <c r="E52" s="51"/>
      <c r="F52" s="61"/>
      <c r="G52" s="51"/>
      <c r="H52" s="60"/>
    </row>
    <row r="53" spans="1:10" ht="15.75" customHeight="1" x14ac:dyDescent="0.25">
      <c r="A53" s="142" t="s">
        <v>174</v>
      </c>
      <c r="B53" s="142"/>
      <c r="C53" s="142"/>
      <c r="D53" s="143" t="s">
        <v>193</v>
      </c>
      <c r="E53" s="143"/>
      <c r="F53" s="143"/>
      <c r="G53" s="143"/>
      <c r="H53" s="143"/>
    </row>
    <row r="54" spans="1:10" ht="15.75" customHeight="1" x14ac:dyDescent="0.25">
      <c r="A54" s="149" t="s">
        <v>176</v>
      </c>
      <c r="B54" s="149"/>
      <c r="C54" s="149"/>
      <c r="D54" s="150" t="s">
        <v>194</v>
      </c>
      <c r="E54" s="150"/>
      <c r="F54" s="150"/>
      <c r="G54" s="150"/>
      <c r="H54" s="150"/>
    </row>
    <row r="55" spans="1:10" ht="15.75" customHeight="1" x14ac:dyDescent="0.25">
      <c r="A55" s="142" t="s">
        <v>144</v>
      </c>
      <c r="B55" s="142"/>
      <c r="C55" s="142"/>
      <c r="D55" s="151" t="s">
        <v>189</v>
      </c>
      <c r="E55" s="151"/>
      <c r="F55" s="151"/>
      <c r="G55" s="151"/>
      <c r="H55" s="151"/>
    </row>
    <row r="61" spans="1:10" x14ac:dyDescent="0.25">
      <c r="B61" s="12"/>
      <c r="C61" s="12"/>
      <c r="G61" s="50"/>
      <c r="J61" s="2"/>
    </row>
    <row r="62" spans="1:10" x14ac:dyDescent="0.25">
      <c r="B62" s="89"/>
      <c r="C62" s="89"/>
      <c r="D62" s="90"/>
      <c r="E62" s="90"/>
      <c r="F62" s="90"/>
      <c r="G62" s="91"/>
      <c r="H62" s="90"/>
      <c r="I62" s="90"/>
      <c r="J62" s="92"/>
    </row>
    <row r="63" spans="1:10" x14ac:dyDescent="0.25">
      <c r="B63" s="152" t="s">
        <v>145</v>
      </c>
      <c r="C63" s="152"/>
      <c r="D63" s="152"/>
      <c r="E63" s="152"/>
      <c r="F63" s="152"/>
      <c r="G63" s="152"/>
      <c r="H63" s="152"/>
      <c r="I63" s="152"/>
      <c r="J63" s="152"/>
    </row>
    <row r="64" spans="1:10" x14ac:dyDescent="0.25">
      <c r="B64" s="152" t="s">
        <v>178</v>
      </c>
      <c r="C64" s="152"/>
      <c r="D64" s="152"/>
      <c r="E64" s="152"/>
      <c r="F64" s="152"/>
      <c r="G64" s="152"/>
      <c r="H64" s="152"/>
      <c r="I64" s="152"/>
      <c r="J64" s="152"/>
    </row>
    <row r="65" spans="2:14" x14ac:dyDescent="0.25">
      <c r="B65" s="152" t="s">
        <v>183</v>
      </c>
      <c r="C65" s="152"/>
      <c r="D65" s="152"/>
      <c r="E65" s="152"/>
      <c r="F65" s="152"/>
      <c r="G65" s="152"/>
      <c r="H65" s="152"/>
      <c r="I65" s="152"/>
      <c r="J65" s="152"/>
    </row>
    <row r="66" spans="2:14" x14ac:dyDescent="0.25">
      <c r="B66" s="152" t="s">
        <v>306</v>
      </c>
      <c r="C66" s="152"/>
      <c r="D66" s="152"/>
      <c r="E66" s="152"/>
      <c r="F66" s="152"/>
      <c r="G66" s="152"/>
      <c r="H66" s="152"/>
      <c r="I66" s="152"/>
      <c r="J66" s="152"/>
    </row>
    <row r="67" spans="2:14" x14ac:dyDescent="0.25">
      <c r="B67" s="153" t="s">
        <v>153</v>
      </c>
      <c r="C67" s="153"/>
      <c r="D67" s="153"/>
      <c r="E67" s="153"/>
      <c r="F67" s="153"/>
      <c r="G67" s="153"/>
      <c r="H67" s="153"/>
      <c r="I67" s="153"/>
      <c r="J67" s="153"/>
    </row>
    <row r="68" spans="2:14" x14ac:dyDescent="0.25">
      <c r="B68" s="89"/>
      <c r="C68" s="89"/>
      <c r="D68" s="90"/>
      <c r="E68" s="90"/>
      <c r="F68" s="90"/>
      <c r="G68" s="91"/>
      <c r="H68" s="90"/>
      <c r="I68" s="90"/>
      <c r="J68" s="92"/>
    </row>
    <row r="69" spans="2:14" ht="34.5" x14ac:dyDescent="0.25">
      <c r="B69" s="93" t="s">
        <v>136</v>
      </c>
      <c r="C69" s="93" t="s">
        <v>121</v>
      </c>
      <c r="D69" s="93" t="s">
        <v>169</v>
      </c>
      <c r="E69" s="93" t="s">
        <v>151</v>
      </c>
      <c r="F69" s="94" t="s">
        <v>137</v>
      </c>
      <c r="G69" s="95" t="s">
        <v>138</v>
      </c>
      <c r="H69" s="95" t="s">
        <v>139</v>
      </c>
      <c r="I69" s="94" t="s">
        <v>140</v>
      </c>
      <c r="J69" s="94" t="s">
        <v>141</v>
      </c>
    </row>
    <row r="70" spans="2:14" ht="34.5" x14ac:dyDescent="0.25">
      <c r="B70" s="80" t="s">
        <v>214</v>
      </c>
      <c r="C70" s="96" t="s">
        <v>216</v>
      </c>
      <c r="D70" s="97" t="s">
        <v>213</v>
      </c>
      <c r="E70" s="98" t="s">
        <v>201</v>
      </c>
      <c r="F70" s="98">
        <v>45291</v>
      </c>
      <c r="G70" s="99">
        <v>28178.400000000001</v>
      </c>
      <c r="H70" s="100">
        <f>+G70</f>
        <v>28178.400000000001</v>
      </c>
      <c r="I70" s="84">
        <v>0</v>
      </c>
      <c r="J70" s="84" t="s">
        <v>142</v>
      </c>
    </row>
    <row r="71" spans="2:14" ht="31.5" customHeight="1" x14ac:dyDescent="0.25">
      <c r="B71" s="80" t="s">
        <v>220</v>
      </c>
      <c r="C71" s="96" t="s">
        <v>222</v>
      </c>
      <c r="D71" s="97" t="s">
        <v>219</v>
      </c>
      <c r="E71" s="98" t="s">
        <v>201</v>
      </c>
      <c r="F71" s="98">
        <v>45291</v>
      </c>
      <c r="G71" s="99">
        <v>16378.4</v>
      </c>
      <c r="H71" s="100">
        <f t="shared" ref="H71:H83" si="0">+G71</f>
        <v>16378.4</v>
      </c>
      <c r="I71" s="84">
        <v>0</v>
      </c>
      <c r="J71" s="84" t="s">
        <v>142</v>
      </c>
    </row>
    <row r="72" spans="2:14" ht="29.25" customHeight="1" x14ac:dyDescent="0.25">
      <c r="B72" s="80" t="s">
        <v>220</v>
      </c>
      <c r="C72" s="96" t="s">
        <v>222</v>
      </c>
      <c r="D72" s="97" t="s">
        <v>219</v>
      </c>
      <c r="E72" s="98" t="s">
        <v>201</v>
      </c>
      <c r="F72" s="98">
        <v>45291</v>
      </c>
      <c r="G72" s="99">
        <v>27465.68</v>
      </c>
      <c r="H72" s="100">
        <f t="shared" si="0"/>
        <v>27465.68</v>
      </c>
      <c r="I72" s="84">
        <v>0</v>
      </c>
      <c r="J72" s="84" t="s">
        <v>142</v>
      </c>
    </row>
    <row r="73" spans="2:14" ht="28.5" customHeight="1" x14ac:dyDescent="0.25">
      <c r="B73" s="80" t="s">
        <v>228</v>
      </c>
      <c r="C73" s="96" t="s">
        <v>230</v>
      </c>
      <c r="D73" s="97" t="s">
        <v>227</v>
      </c>
      <c r="E73" s="98" t="s">
        <v>201</v>
      </c>
      <c r="F73" s="98">
        <v>45291</v>
      </c>
      <c r="G73" s="99">
        <v>1628.4</v>
      </c>
      <c r="H73" s="100">
        <f t="shared" si="0"/>
        <v>1628.4</v>
      </c>
      <c r="I73" s="84">
        <v>0</v>
      </c>
      <c r="J73" s="84" t="s">
        <v>142</v>
      </c>
      <c r="N73" s="33"/>
    </row>
    <row r="74" spans="2:14" ht="29.25" customHeight="1" x14ac:dyDescent="0.25">
      <c r="B74" s="80" t="s">
        <v>228</v>
      </c>
      <c r="C74" s="96" t="s">
        <v>230</v>
      </c>
      <c r="D74" s="97" t="s">
        <v>227</v>
      </c>
      <c r="E74" s="98" t="s">
        <v>201</v>
      </c>
      <c r="F74" s="98">
        <v>45291</v>
      </c>
      <c r="G74" s="99">
        <v>38181.18</v>
      </c>
      <c r="H74" s="100">
        <f t="shared" si="0"/>
        <v>38181.18</v>
      </c>
      <c r="I74" s="84">
        <v>0</v>
      </c>
      <c r="J74" s="84" t="s">
        <v>142</v>
      </c>
      <c r="N74" s="33"/>
    </row>
    <row r="75" spans="2:14" ht="36.75" customHeight="1" x14ac:dyDescent="0.25">
      <c r="B75" s="80" t="s">
        <v>232</v>
      </c>
      <c r="C75" s="96" t="s">
        <v>234</v>
      </c>
      <c r="D75" s="97" t="s">
        <v>231</v>
      </c>
      <c r="E75" s="98" t="s">
        <v>201</v>
      </c>
      <c r="F75" s="98">
        <v>45291</v>
      </c>
      <c r="G75" s="99">
        <v>204460.77</v>
      </c>
      <c r="H75" s="100">
        <f t="shared" si="0"/>
        <v>204460.77</v>
      </c>
      <c r="I75" s="84">
        <v>0</v>
      </c>
      <c r="J75" s="84" t="s">
        <v>142</v>
      </c>
      <c r="N75" s="33"/>
    </row>
    <row r="76" spans="2:14" ht="34.5" customHeight="1" x14ac:dyDescent="0.25">
      <c r="B76" s="80" t="s">
        <v>237</v>
      </c>
      <c r="C76" s="96" t="s">
        <v>239</v>
      </c>
      <c r="D76" s="97" t="s">
        <v>236</v>
      </c>
      <c r="E76" s="98" t="s">
        <v>201</v>
      </c>
      <c r="F76" s="98">
        <v>45291</v>
      </c>
      <c r="G76" s="99">
        <v>20620.259999999998</v>
      </c>
      <c r="H76" s="100">
        <f t="shared" si="0"/>
        <v>20620.259999999998</v>
      </c>
      <c r="I76" s="84">
        <v>0</v>
      </c>
      <c r="J76" s="84" t="s">
        <v>142</v>
      </c>
      <c r="N76" s="33"/>
    </row>
    <row r="77" spans="2:14" ht="33" customHeight="1" x14ac:dyDescent="0.25">
      <c r="B77" s="80" t="s">
        <v>243</v>
      </c>
      <c r="C77" s="96" t="s">
        <v>245</v>
      </c>
      <c r="D77" s="97" t="s">
        <v>242</v>
      </c>
      <c r="E77" s="98" t="s">
        <v>201</v>
      </c>
      <c r="F77" s="98">
        <v>45291</v>
      </c>
      <c r="G77" s="99">
        <v>12107.53</v>
      </c>
      <c r="H77" s="100">
        <f t="shared" si="0"/>
        <v>12107.53</v>
      </c>
      <c r="I77" s="84">
        <v>0</v>
      </c>
      <c r="J77" s="84" t="s">
        <v>142</v>
      </c>
      <c r="N77" s="33"/>
    </row>
    <row r="78" spans="2:14" ht="31.5" customHeight="1" x14ac:dyDescent="0.25">
      <c r="B78" s="80" t="s">
        <v>248</v>
      </c>
      <c r="C78" s="96" t="s">
        <v>250</v>
      </c>
      <c r="D78" s="97" t="s">
        <v>247</v>
      </c>
      <c r="E78" s="98" t="s">
        <v>201</v>
      </c>
      <c r="F78" s="98">
        <v>45291</v>
      </c>
      <c r="G78" s="99">
        <v>120360</v>
      </c>
      <c r="H78" s="100">
        <f t="shared" si="0"/>
        <v>120360</v>
      </c>
      <c r="I78" s="84">
        <v>0</v>
      </c>
      <c r="J78" s="84" t="s">
        <v>142</v>
      </c>
      <c r="N78" s="33"/>
    </row>
    <row r="79" spans="2:14" ht="42" customHeight="1" x14ac:dyDescent="0.25">
      <c r="B79" s="80" t="s">
        <v>255</v>
      </c>
      <c r="C79" s="96" t="s">
        <v>257</v>
      </c>
      <c r="D79" s="97" t="s">
        <v>254</v>
      </c>
      <c r="E79" s="98" t="s">
        <v>253</v>
      </c>
      <c r="F79" s="98">
        <v>45291</v>
      </c>
      <c r="G79" s="99">
        <v>38699.15</v>
      </c>
      <c r="H79" s="100">
        <f t="shared" si="0"/>
        <v>38699.15</v>
      </c>
      <c r="I79" s="84">
        <v>0</v>
      </c>
      <c r="J79" s="84" t="s">
        <v>142</v>
      </c>
      <c r="N79" s="33"/>
    </row>
    <row r="80" spans="2:14" ht="39.75" customHeight="1" x14ac:dyDescent="0.25">
      <c r="B80" s="80" t="s">
        <v>255</v>
      </c>
      <c r="C80" s="96" t="s">
        <v>283</v>
      </c>
      <c r="D80" s="97" t="s">
        <v>282</v>
      </c>
      <c r="E80" s="98" t="s">
        <v>277</v>
      </c>
      <c r="F80" s="98">
        <v>45291</v>
      </c>
      <c r="G80" s="99">
        <v>15231.85</v>
      </c>
      <c r="H80" s="100">
        <f t="shared" si="0"/>
        <v>15231.85</v>
      </c>
      <c r="I80" s="84">
        <v>0</v>
      </c>
      <c r="J80" s="84" t="s">
        <v>142</v>
      </c>
      <c r="N80" s="33"/>
    </row>
    <row r="81" spans="2:14" ht="54" customHeight="1" x14ac:dyDescent="0.25">
      <c r="B81" s="80" t="s">
        <v>293</v>
      </c>
      <c r="C81" s="96" t="s">
        <v>294</v>
      </c>
      <c r="D81" s="97" t="s">
        <v>292</v>
      </c>
      <c r="E81" s="98" t="s">
        <v>289</v>
      </c>
      <c r="F81" s="98">
        <v>45291</v>
      </c>
      <c r="G81" s="99">
        <v>528819.29</v>
      </c>
      <c r="H81" s="100">
        <f t="shared" si="0"/>
        <v>528819.29</v>
      </c>
      <c r="I81" s="84">
        <v>0</v>
      </c>
      <c r="J81" s="84" t="s">
        <v>142</v>
      </c>
      <c r="N81" s="33"/>
    </row>
    <row r="82" spans="2:14" ht="32.25" customHeight="1" x14ac:dyDescent="0.25">
      <c r="B82" s="80" t="s">
        <v>243</v>
      </c>
      <c r="C82" s="96" t="s">
        <v>297</v>
      </c>
      <c r="D82" s="97" t="s">
        <v>296</v>
      </c>
      <c r="E82" s="98" t="s">
        <v>289</v>
      </c>
      <c r="F82" s="98">
        <v>45291</v>
      </c>
      <c r="G82" s="99">
        <v>8327.7800000000007</v>
      </c>
      <c r="H82" s="100">
        <f t="shared" si="0"/>
        <v>8327.7800000000007</v>
      </c>
      <c r="I82" s="84">
        <v>0</v>
      </c>
      <c r="J82" s="84" t="s">
        <v>142</v>
      </c>
      <c r="N82" s="33"/>
    </row>
    <row r="83" spans="2:14" ht="57" x14ac:dyDescent="0.25">
      <c r="B83" s="80" t="s">
        <v>168</v>
      </c>
      <c r="C83" s="96" t="s">
        <v>299</v>
      </c>
      <c r="D83" s="97" t="s">
        <v>298</v>
      </c>
      <c r="E83" s="98" t="s">
        <v>289</v>
      </c>
      <c r="F83" s="98">
        <v>45291</v>
      </c>
      <c r="G83" s="99">
        <v>6240</v>
      </c>
      <c r="H83" s="100">
        <f t="shared" si="0"/>
        <v>6240</v>
      </c>
      <c r="I83" s="84">
        <v>0</v>
      </c>
      <c r="J83" s="84" t="s">
        <v>142</v>
      </c>
      <c r="N83" s="33"/>
    </row>
    <row r="84" spans="2:14" x14ac:dyDescent="0.25">
      <c r="B84" s="85"/>
      <c r="C84" s="85"/>
      <c r="D84" s="83"/>
      <c r="E84" s="83"/>
      <c r="F84" s="101" t="s">
        <v>16</v>
      </c>
      <c r="G84" s="102">
        <f>SUM(G70:G83)</f>
        <v>1066698.6900000002</v>
      </c>
      <c r="H84" s="102">
        <f>SUM(H70:H83)</f>
        <v>1066698.6900000002</v>
      </c>
      <c r="I84" s="83"/>
      <c r="J84" s="84"/>
    </row>
    <row r="85" spans="2:14" x14ac:dyDescent="0.25">
      <c r="B85" s="89"/>
      <c r="C85" s="89"/>
      <c r="D85" s="90"/>
      <c r="E85" s="90"/>
      <c r="F85" s="103"/>
      <c r="G85" s="104"/>
      <c r="H85" s="105"/>
      <c r="I85" s="90"/>
      <c r="J85" s="92"/>
    </row>
    <row r="86" spans="2:14" x14ac:dyDescent="0.25">
      <c r="B86" s="89"/>
      <c r="C86" s="89"/>
      <c r="D86" s="90"/>
      <c r="E86" s="90"/>
      <c r="F86" s="103"/>
      <c r="G86" s="104"/>
      <c r="H86" s="105"/>
      <c r="I86" s="90"/>
      <c r="J86" s="92"/>
    </row>
    <row r="87" spans="2:14" x14ac:dyDescent="0.25">
      <c r="B87" s="89"/>
      <c r="C87" s="89"/>
      <c r="D87" s="90"/>
      <c r="E87" s="90"/>
      <c r="F87" s="90"/>
      <c r="G87" s="91"/>
      <c r="H87" s="90"/>
      <c r="I87" s="90"/>
      <c r="J87" s="92"/>
    </row>
    <row r="88" spans="2:14" x14ac:dyDescent="0.25">
      <c r="B88" s="89"/>
      <c r="C88" s="89"/>
      <c r="D88" s="90"/>
      <c r="E88" s="90"/>
      <c r="F88" s="90"/>
      <c r="G88" s="91"/>
      <c r="H88" s="90"/>
      <c r="I88" s="90"/>
      <c r="J88" s="92"/>
    </row>
    <row r="89" spans="2:14" x14ac:dyDescent="0.25">
      <c r="B89" s="145" t="s">
        <v>174</v>
      </c>
      <c r="C89" s="145"/>
      <c r="D89" s="106"/>
      <c r="E89" s="146" t="s">
        <v>175</v>
      </c>
      <c r="F89" s="146"/>
      <c r="G89" s="146"/>
      <c r="H89" s="146"/>
      <c r="I89" s="90"/>
      <c r="J89" s="92"/>
    </row>
    <row r="90" spans="2:14" x14ac:dyDescent="0.25">
      <c r="B90" s="147" t="s">
        <v>176</v>
      </c>
      <c r="C90" s="147"/>
      <c r="D90" s="106"/>
      <c r="E90" s="148" t="s">
        <v>143</v>
      </c>
      <c r="F90" s="148"/>
      <c r="G90" s="148"/>
      <c r="H90" s="148"/>
      <c r="I90" s="90"/>
      <c r="J90" s="92"/>
    </row>
    <row r="91" spans="2:14" x14ac:dyDescent="0.25">
      <c r="B91" s="145" t="s">
        <v>144</v>
      </c>
      <c r="C91" s="145"/>
      <c r="D91" s="106"/>
      <c r="E91" s="107" t="s">
        <v>307</v>
      </c>
      <c r="F91" s="107"/>
      <c r="G91" s="107"/>
      <c r="H91" s="107"/>
      <c r="I91" s="90"/>
      <c r="J91" s="92"/>
    </row>
    <row r="92" spans="2:14" x14ac:dyDescent="0.25">
      <c r="B92" s="12"/>
      <c r="C92" s="12"/>
      <c r="G92" s="50"/>
      <c r="J92" s="2"/>
    </row>
    <row r="93" spans="2:14" x14ac:dyDescent="0.25">
      <c r="B93" s="12"/>
      <c r="C93" s="12"/>
      <c r="G93" s="50"/>
      <c r="J93" s="2"/>
    </row>
    <row r="94" spans="2:14" x14ac:dyDescent="0.25">
      <c r="B94" s="12"/>
      <c r="C94" s="12"/>
      <c r="G94" s="50"/>
      <c r="J94" s="2"/>
    </row>
    <row r="95" spans="2:14" x14ac:dyDescent="0.25">
      <c r="B95" s="12"/>
      <c r="C95" s="12"/>
      <c r="G95" s="50"/>
      <c r="J95" s="2"/>
    </row>
    <row r="96" spans="2:14" x14ac:dyDescent="0.25">
      <c r="B96" s="12"/>
      <c r="C96" s="12"/>
      <c r="G96" s="50"/>
      <c r="J96" s="2"/>
    </row>
    <row r="97" spans="2:5" ht="27" customHeight="1" x14ac:dyDescent="0.25">
      <c r="C97" s="4"/>
      <c r="D97" s="2"/>
    </row>
    <row r="98" spans="2:5" x14ac:dyDescent="0.25">
      <c r="B98" s="2"/>
      <c r="C98" s="4"/>
      <c r="D98" s="2"/>
    </row>
    <row r="99" spans="2:5" x14ac:dyDescent="0.25">
      <c r="B99" s="2"/>
      <c r="C99" s="4"/>
      <c r="D99" s="2"/>
    </row>
    <row r="100" spans="2:5" s="5" customFormat="1" ht="18" x14ac:dyDescent="0.25">
      <c r="B100" s="178" t="s">
        <v>308</v>
      </c>
      <c r="C100" s="178"/>
      <c r="D100" s="178"/>
      <c r="E100" s="178"/>
    </row>
    <row r="101" spans="2:5" ht="23.25" customHeight="1" x14ac:dyDescent="0.25">
      <c r="B101" s="179" t="s">
        <v>309</v>
      </c>
      <c r="C101" s="179"/>
      <c r="D101" s="179"/>
      <c r="E101" s="179"/>
    </row>
    <row r="102" spans="2:5" x14ac:dyDescent="0.25">
      <c r="B102" s="180" t="s">
        <v>23</v>
      </c>
      <c r="C102" s="180"/>
      <c r="D102" s="180"/>
      <c r="E102" s="180"/>
    </row>
    <row r="103" spans="2:5" ht="15" customHeight="1" x14ac:dyDescent="0.25">
      <c r="B103" s="180" t="s">
        <v>310</v>
      </c>
      <c r="C103" s="180"/>
      <c r="D103" s="180"/>
      <c r="E103" s="180"/>
    </row>
    <row r="104" spans="2:5" x14ac:dyDescent="0.25">
      <c r="B104" s="181" t="s">
        <v>15</v>
      </c>
      <c r="C104" s="181"/>
      <c r="D104" s="181"/>
      <c r="E104" s="181"/>
    </row>
    <row r="105" spans="2:5" ht="15.75" x14ac:dyDescent="0.25">
      <c r="B105" s="63" t="s">
        <v>24</v>
      </c>
      <c r="C105" s="108">
        <v>21871068.719999999</v>
      </c>
    </row>
    <row r="106" spans="2:5" ht="15.75" x14ac:dyDescent="0.25">
      <c r="B106" s="63" t="s">
        <v>25</v>
      </c>
      <c r="C106" s="65">
        <v>13292578.619999999</v>
      </c>
    </row>
    <row r="107" spans="2:5" ht="15.75" x14ac:dyDescent="0.25">
      <c r="B107" s="64" t="s">
        <v>27</v>
      </c>
      <c r="C107" s="54">
        <v>6459000</v>
      </c>
    </row>
    <row r="108" spans="2:5" ht="15.75" x14ac:dyDescent="0.25">
      <c r="B108" s="64" t="s">
        <v>28</v>
      </c>
      <c r="C108" s="54">
        <v>5844625</v>
      </c>
    </row>
    <row r="109" spans="2:5" ht="15.75" x14ac:dyDescent="0.25">
      <c r="B109" s="64" t="s">
        <v>29</v>
      </c>
      <c r="C109" s="54"/>
    </row>
    <row r="110" spans="2:5" ht="15.75" x14ac:dyDescent="0.25">
      <c r="B110" s="64" t="s">
        <v>30</v>
      </c>
      <c r="C110" s="54"/>
    </row>
    <row r="111" spans="2:5" ht="15.75" x14ac:dyDescent="0.25">
      <c r="B111" s="64" t="s">
        <v>31</v>
      </c>
      <c r="C111" s="54">
        <v>988953.62</v>
      </c>
    </row>
    <row r="112" spans="2:5" ht="15.75" x14ac:dyDescent="0.25">
      <c r="B112" s="63" t="s">
        <v>32</v>
      </c>
      <c r="C112" s="65">
        <v>8200106.5599999996</v>
      </c>
    </row>
    <row r="113" spans="2:3" ht="15.75" x14ac:dyDescent="0.25">
      <c r="B113" s="64" t="s">
        <v>33</v>
      </c>
      <c r="C113" s="54">
        <v>254895.49</v>
      </c>
    </row>
    <row r="114" spans="2:3" ht="15.75" x14ac:dyDescent="0.25">
      <c r="B114" s="64" t="s">
        <v>34</v>
      </c>
      <c r="C114" s="54">
        <v>5357200</v>
      </c>
    </row>
    <row r="115" spans="2:3" x14ac:dyDescent="0.25">
      <c r="B115" s="64" t="s">
        <v>35</v>
      </c>
      <c r="C115" s="66">
        <v>0</v>
      </c>
    </row>
    <row r="116" spans="2:3" ht="15.75" x14ac:dyDescent="0.25">
      <c r="B116" s="64" t="s">
        <v>36</v>
      </c>
      <c r="C116" s="54">
        <v>170540</v>
      </c>
    </row>
    <row r="117" spans="2:3" ht="15.75" x14ac:dyDescent="0.25">
      <c r="B117" s="64" t="s">
        <v>37</v>
      </c>
      <c r="C117" s="54">
        <v>587819.29</v>
      </c>
    </row>
    <row r="118" spans="2:3" ht="15.75" x14ac:dyDescent="0.25">
      <c r="B118" s="64" t="s">
        <v>38</v>
      </c>
      <c r="C118" s="54">
        <v>257856.52</v>
      </c>
    </row>
    <row r="119" spans="2:3" ht="30" x14ac:dyDescent="0.25">
      <c r="B119" s="64" t="s">
        <v>39</v>
      </c>
      <c r="C119" s="54">
        <v>1173888.46</v>
      </c>
    </row>
    <row r="120" spans="2:3" ht="30" x14ac:dyDescent="0.25">
      <c r="B120" s="64" t="s">
        <v>40</v>
      </c>
      <c r="C120" s="54">
        <v>20000</v>
      </c>
    </row>
    <row r="121" spans="2:3" ht="15.75" x14ac:dyDescent="0.25">
      <c r="B121" s="64" t="s">
        <v>41</v>
      </c>
      <c r="C121" s="54">
        <v>377906.8</v>
      </c>
    </row>
    <row r="122" spans="2:3" ht="15.75" x14ac:dyDescent="0.25">
      <c r="B122" s="63" t="s">
        <v>42</v>
      </c>
      <c r="C122" s="65">
        <v>221874.24</v>
      </c>
    </row>
    <row r="123" spans="2:3" x14ac:dyDescent="0.25">
      <c r="B123" s="64" t="s">
        <v>43</v>
      </c>
      <c r="C123" s="66">
        <v>6240</v>
      </c>
    </row>
    <row r="124" spans="2:3" ht="15.75" x14ac:dyDescent="0.25">
      <c r="B124" s="64" t="s">
        <v>44</v>
      </c>
      <c r="C124" s="65"/>
    </row>
    <row r="125" spans="2:3" x14ac:dyDescent="0.25">
      <c r="B125" s="64" t="s">
        <v>45</v>
      </c>
      <c r="C125" s="66">
        <v>28654.94</v>
      </c>
    </row>
    <row r="126" spans="2:3" ht="15.75" x14ac:dyDescent="0.25">
      <c r="B126" s="64" t="s">
        <v>46</v>
      </c>
      <c r="C126" s="65"/>
    </row>
    <row r="127" spans="2:3" x14ac:dyDescent="0.25">
      <c r="B127" s="64" t="s">
        <v>47</v>
      </c>
      <c r="C127" s="66"/>
    </row>
    <row r="128" spans="2:3" ht="30" x14ac:dyDescent="0.25">
      <c r="B128" s="64" t="s">
        <v>48</v>
      </c>
      <c r="C128" s="65"/>
    </row>
    <row r="129" spans="2:3" ht="30" x14ac:dyDescent="0.25">
      <c r="B129" s="64" t="s">
        <v>49</v>
      </c>
      <c r="C129" s="66"/>
    </row>
    <row r="130" spans="2:3" ht="30" x14ac:dyDescent="0.25">
      <c r="B130" s="64" t="s">
        <v>50</v>
      </c>
      <c r="C130" s="65"/>
    </row>
    <row r="131" spans="2:3" x14ac:dyDescent="0.25">
      <c r="B131" s="64" t="s">
        <v>51</v>
      </c>
      <c r="C131" s="66">
        <v>186979.3</v>
      </c>
    </row>
    <row r="132" spans="2:3" ht="15.75" x14ac:dyDescent="0.25">
      <c r="B132" s="63" t="s">
        <v>52</v>
      </c>
      <c r="C132" s="65"/>
    </row>
    <row r="133" spans="2:3" ht="15.75" x14ac:dyDescent="0.25">
      <c r="B133" s="64" t="s">
        <v>53</v>
      </c>
      <c r="C133" s="65"/>
    </row>
    <row r="134" spans="2:3" ht="30" x14ac:dyDescent="0.25">
      <c r="B134" s="64" t="s">
        <v>54</v>
      </c>
      <c r="C134" s="65"/>
    </row>
    <row r="135" spans="2:3" ht="30" x14ac:dyDescent="0.25">
      <c r="B135" s="64" t="s">
        <v>55</v>
      </c>
      <c r="C135" s="65"/>
    </row>
    <row r="136" spans="2:3" ht="30" x14ac:dyDescent="0.25">
      <c r="B136" s="64" t="s">
        <v>56</v>
      </c>
      <c r="C136" s="65"/>
    </row>
    <row r="137" spans="2:3" ht="30" x14ac:dyDescent="0.25">
      <c r="B137" s="64" t="s">
        <v>57</v>
      </c>
      <c r="C137" s="65"/>
    </row>
    <row r="138" spans="2:3" ht="15.75" x14ac:dyDescent="0.25">
      <c r="B138" s="64" t="s">
        <v>58</v>
      </c>
      <c r="C138" s="65"/>
    </row>
    <row r="139" spans="2:3" ht="30" x14ac:dyDescent="0.25">
      <c r="B139" s="64" t="s">
        <v>59</v>
      </c>
      <c r="C139" s="65"/>
    </row>
    <row r="140" spans="2:3" ht="15.75" x14ac:dyDescent="0.25">
      <c r="B140" s="63" t="s">
        <v>60</v>
      </c>
      <c r="C140" s="65"/>
    </row>
    <row r="141" spans="2:3" ht="15.75" x14ac:dyDescent="0.25">
      <c r="B141" s="64" t="s">
        <v>61</v>
      </c>
      <c r="C141" s="65"/>
    </row>
    <row r="142" spans="2:3" ht="30" x14ac:dyDescent="0.25">
      <c r="B142" s="64" t="s">
        <v>62</v>
      </c>
      <c r="C142" s="65"/>
    </row>
    <row r="143" spans="2:3" ht="30" x14ac:dyDescent="0.25">
      <c r="B143" s="64" t="s">
        <v>63</v>
      </c>
      <c r="C143" s="65"/>
    </row>
    <row r="144" spans="2:3" ht="30" x14ac:dyDescent="0.25">
      <c r="B144" s="64" t="s">
        <v>64</v>
      </c>
      <c r="C144" s="65"/>
    </row>
    <row r="145" spans="2:3" ht="30" x14ac:dyDescent="0.25">
      <c r="B145" s="64" t="s">
        <v>65</v>
      </c>
      <c r="C145" s="65"/>
    </row>
    <row r="146" spans="2:3" ht="15.75" x14ac:dyDescent="0.25">
      <c r="B146" s="64" t="s">
        <v>66</v>
      </c>
      <c r="C146" s="65"/>
    </row>
    <row r="147" spans="2:3" ht="30" x14ac:dyDescent="0.25">
      <c r="B147" s="64" t="s">
        <v>67</v>
      </c>
      <c r="C147" s="65"/>
    </row>
    <row r="148" spans="2:3" ht="15.75" x14ac:dyDescent="0.25">
      <c r="B148" s="63" t="s">
        <v>68</v>
      </c>
      <c r="C148" s="65">
        <v>156509.29999999999</v>
      </c>
    </row>
    <row r="149" spans="2:3" ht="15.75" x14ac:dyDescent="0.25">
      <c r="B149" s="64" t="s">
        <v>69</v>
      </c>
      <c r="C149" s="65"/>
    </row>
    <row r="150" spans="2:3" ht="15.75" x14ac:dyDescent="0.25">
      <c r="B150" s="64" t="s">
        <v>70</v>
      </c>
      <c r="C150" s="65"/>
    </row>
    <row r="151" spans="2:3" ht="30" x14ac:dyDescent="0.25">
      <c r="B151" s="64" t="s">
        <v>71</v>
      </c>
      <c r="C151" s="65"/>
    </row>
    <row r="152" spans="2:3" ht="30" x14ac:dyDescent="0.25">
      <c r="B152" s="64" t="s">
        <v>72</v>
      </c>
      <c r="C152" s="65"/>
    </row>
    <row r="153" spans="2:3" x14ac:dyDescent="0.25">
      <c r="B153" s="64" t="s">
        <v>73</v>
      </c>
      <c r="C153" s="66"/>
    </row>
    <row r="154" spans="2:3" ht="15.75" x14ac:dyDescent="0.25">
      <c r="B154" s="64" t="s">
        <v>74</v>
      </c>
      <c r="C154" s="65">
        <v>156509.29999999999</v>
      </c>
    </row>
    <row r="155" spans="2:3" ht="15.75" x14ac:dyDescent="0.25">
      <c r="B155" s="64" t="s">
        <v>75</v>
      </c>
      <c r="C155" s="65"/>
    </row>
    <row r="156" spans="2:3" ht="15.75" x14ac:dyDescent="0.25">
      <c r="B156" s="64" t="s">
        <v>76</v>
      </c>
      <c r="C156" s="65"/>
    </row>
    <row r="157" spans="2:3" ht="30" x14ac:dyDescent="0.25">
      <c r="B157" s="64" t="s">
        <v>77</v>
      </c>
      <c r="C157" s="65"/>
    </row>
    <row r="158" spans="2:3" ht="15.75" x14ac:dyDescent="0.25">
      <c r="B158" s="63" t="s">
        <v>78</v>
      </c>
      <c r="C158" s="65"/>
    </row>
    <row r="159" spans="2:3" ht="15.75" x14ac:dyDescent="0.25">
      <c r="B159" s="64" t="s">
        <v>79</v>
      </c>
      <c r="C159" s="65"/>
    </row>
    <row r="160" spans="2:3" ht="15.75" x14ac:dyDescent="0.25">
      <c r="B160" s="64" t="s">
        <v>80</v>
      </c>
      <c r="C160" s="65"/>
    </row>
    <row r="161" spans="2:4" ht="15.75" x14ac:dyDescent="0.25">
      <c r="B161" s="64" t="s">
        <v>81</v>
      </c>
      <c r="C161" s="65"/>
    </row>
    <row r="162" spans="2:4" ht="30" x14ac:dyDescent="0.25">
      <c r="B162" s="64" t="s">
        <v>82</v>
      </c>
      <c r="C162" s="65"/>
    </row>
    <row r="163" spans="2:4" ht="30" x14ac:dyDescent="0.25">
      <c r="B163" s="63" t="s">
        <v>83</v>
      </c>
      <c r="C163" s="65"/>
    </row>
    <row r="164" spans="2:4" ht="15.75" x14ac:dyDescent="0.25">
      <c r="B164" s="64" t="s">
        <v>84</v>
      </c>
      <c r="C164" s="65"/>
    </row>
    <row r="165" spans="2:4" ht="30" x14ac:dyDescent="0.25">
      <c r="B165" s="64" t="s">
        <v>85</v>
      </c>
      <c r="C165" s="65"/>
    </row>
    <row r="166" spans="2:4" ht="15.75" x14ac:dyDescent="0.25">
      <c r="B166" s="63" t="s">
        <v>86</v>
      </c>
      <c r="C166" s="65"/>
    </row>
    <row r="167" spans="2:4" ht="15.75" x14ac:dyDescent="0.25">
      <c r="B167" s="64" t="s">
        <v>87</v>
      </c>
      <c r="C167" s="65"/>
    </row>
    <row r="168" spans="2:4" ht="15.75" x14ac:dyDescent="0.25">
      <c r="B168" s="64" t="s">
        <v>88</v>
      </c>
      <c r="C168" s="65"/>
    </row>
    <row r="169" spans="2:4" ht="30" x14ac:dyDescent="0.25">
      <c r="B169" s="64" t="s">
        <v>89</v>
      </c>
      <c r="C169" s="65"/>
      <c r="D169" s="109"/>
    </row>
    <row r="170" spans="2:4" ht="15.75" x14ac:dyDescent="0.25">
      <c r="B170" s="67" t="s">
        <v>90</v>
      </c>
      <c r="C170" s="110"/>
    </row>
    <row r="171" spans="2:4" ht="15.75" x14ac:dyDescent="0.25">
      <c r="B171" s="68"/>
      <c r="C171" s="65"/>
    </row>
    <row r="172" spans="2:4" ht="15.75" x14ac:dyDescent="0.25">
      <c r="B172" s="63" t="s">
        <v>91</v>
      </c>
      <c r="C172" s="65"/>
    </row>
    <row r="173" spans="2:4" ht="15.75" x14ac:dyDescent="0.25">
      <c r="B173" s="63" t="s">
        <v>92</v>
      </c>
      <c r="C173" s="65"/>
    </row>
    <row r="174" spans="2:4" ht="15.75" x14ac:dyDescent="0.25">
      <c r="B174" s="64" t="s">
        <v>93</v>
      </c>
      <c r="C174" s="65"/>
    </row>
    <row r="175" spans="2:4" ht="30" x14ac:dyDescent="0.25">
      <c r="B175" s="64" t="s">
        <v>94</v>
      </c>
      <c r="C175" s="65"/>
    </row>
    <row r="176" spans="2:4" ht="15.75" x14ac:dyDescent="0.25">
      <c r="B176" s="63" t="s">
        <v>95</v>
      </c>
      <c r="C176" s="65"/>
    </row>
    <row r="177" spans="1:3" ht="15.75" x14ac:dyDescent="0.25">
      <c r="B177" s="64" t="s">
        <v>96</v>
      </c>
      <c r="C177" s="65"/>
    </row>
    <row r="178" spans="1:3" ht="15.75" x14ac:dyDescent="0.25">
      <c r="B178" s="64" t="s">
        <v>97</v>
      </c>
      <c r="C178" s="65"/>
    </row>
    <row r="179" spans="1:3" ht="15.75" x14ac:dyDescent="0.25">
      <c r="B179" s="63" t="s">
        <v>98</v>
      </c>
      <c r="C179" s="65"/>
    </row>
    <row r="180" spans="1:3" ht="15.75" x14ac:dyDescent="0.25">
      <c r="B180" s="64" t="s">
        <v>99</v>
      </c>
      <c r="C180" s="65"/>
    </row>
    <row r="181" spans="1:3" ht="15.75" x14ac:dyDescent="0.25">
      <c r="B181" s="67" t="s">
        <v>100</v>
      </c>
      <c r="C181" s="111" t="s">
        <v>26</v>
      </c>
    </row>
    <row r="182" spans="1:3" ht="15.75" x14ac:dyDescent="0.25">
      <c r="B182" s="112"/>
      <c r="C182" s="113" t="s">
        <v>26</v>
      </c>
    </row>
    <row r="183" spans="1:3" ht="15.75" x14ac:dyDescent="0.25">
      <c r="B183" s="69" t="s">
        <v>101</v>
      </c>
      <c r="C183" s="114">
        <f>SUM(C106:C181)/2</f>
        <v>21871068.719999995</v>
      </c>
    </row>
    <row r="184" spans="1:3" s="62" customFormat="1" ht="15.75" x14ac:dyDescent="0.25">
      <c r="B184"/>
      <c r="C184"/>
    </row>
    <row r="185" spans="1:3" s="62" customFormat="1" ht="15.75" x14ac:dyDescent="0.25">
      <c r="B185"/>
      <c r="C185"/>
    </row>
    <row r="186" spans="1:3" s="62" customFormat="1" ht="15.75" x14ac:dyDescent="0.25">
      <c r="B186"/>
      <c r="C186"/>
    </row>
    <row r="187" spans="1:3" s="62" customFormat="1" ht="15.75" x14ac:dyDescent="0.25">
      <c r="B187"/>
      <c r="C187"/>
    </row>
    <row r="188" spans="1:3" x14ac:dyDescent="0.25">
      <c r="A188" s="32" t="s">
        <v>170</v>
      </c>
      <c r="C188" s="6" t="s">
        <v>102</v>
      </c>
    </row>
    <row r="189" spans="1:3" x14ac:dyDescent="0.25">
      <c r="A189" s="32" t="s">
        <v>190</v>
      </c>
      <c r="C189" s="7" t="s">
        <v>103</v>
      </c>
    </row>
    <row r="190" spans="1:3" x14ac:dyDescent="0.25">
      <c r="A190" s="32" t="s">
        <v>171</v>
      </c>
      <c r="C190" s="7" t="s">
        <v>104</v>
      </c>
    </row>
    <row r="194" spans="1:9" s="115" customFormat="1" ht="15" customHeight="1" x14ac:dyDescent="0.25">
      <c r="B194" s="116"/>
      <c r="C194" s="117"/>
    </row>
    <row r="195" spans="1:9" s="115" customFormat="1" x14ac:dyDescent="0.25">
      <c r="A195" s="117"/>
      <c r="B195" s="116"/>
      <c r="C195" s="117"/>
    </row>
    <row r="196" spans="1:9" s="115" customFormat="1" x14ac:dyDescent="0.25">
      <c r="A196" s="117"/>
      <c r="B196" s="116"/>
      <c r="C196" s="117"/>
    </row>
    <row r="197" spans="1:9" s="115" customFormat="1" x14ac:dyDescent="0.25">
      <c r="A197" s="117"/>
      <c r="B197" s="116"/>
      <c r="C197" s="117"/>
    </row>
    <row r="198" spans="1:9" s="115" customFormat="1" ht="15.75" x14ac:dyDescent="0.25">
      <c r="A198" s="117"/>
      <c r="B198" s="116"/>
      <c r="C198" s="118"/>
      <c r="D198" s="118"/>
      <c r="E198" s="118"/>
      <c r="F198" s="118"/>
      <c r="G198" s="118"/>
      <c r="H198" s="118"/>
    </row>
    <row r="199" spans="1:9" s="115" customFormat="1" ht="15.75" x14ac:dyDescent="0.25">
      <c r="A199" s="117"/>
      <c r="B199" s="116"/>
      <c r="C199" s="118"/>
      <c r="D199" s="118"/>
      <c r="E199" s="118"/>
      <c r="F199" s="118"/>
      <c r="G199" s="118"/>
      <c r="H199" s="118"/>
      <c r="I199" s="118"/>
    </row>
    <row r="200" spans="1:9" s="119" customFormat="1" ht="18" x14ac:dyDescent="0.25">
      <c r="A200" s="155" t="s">
        <v>17</v>
      </c>
      <c r="B200" s="155"/>
      <c r="C200" s="155"/>
      <c r="D200" s="155"/>
      <c r="E200" s="155"/>
      <c r="F200" s="155"/>
      <c r="G200" s="155"/>
    </row>
    <row r="201" spans="1:9" s="119" customFormat="1" ht="18" x14ac:dyDescent="0.25">
      <c r="A201" s="155" t="s">
        <v>2</v>
      </c>
      <c r="B201" s="155"/>
      <c r="C201" s="155"/>
      <c r="D201" s="155"/>
      <c r="E201" s="155"/>
      <c r="F201" s="155"/>
      <c r="G201" s="155"/>
    </row>
    <row r="202" spans="1:9" s="120" customFormat="1" ht="18.75" customHeight="1" x14ac:dyDescent="0.3">
      <c r="A202" s="154" t="s">
        <v>105</v>
      </c>
      <c r="B202" s="154"/>
      <c r="C202" s="154"/>
      <c r="D202" s="154"/>
      <c r="E202" s="154"/>
      <c r="F202" s="154"/>
      <c r="G202" s="154"/>
    </row>
    <row r="203" spans="1:9" s="120" customFormat="1" ht="18.75" x14ac:dyDescent="0.3">
      <c r="A203" s="154" t="s">
        <v>177</v>
      </c>
      <c r="B203" s="154"/>
      <c r="C203" s="154"/>
      <c r="D203" s="154"/>
      <c r="E203" s="154"/>
      <c r="F203" s="154"/>
      <c r="G203" s="154"/>
    </row>
    <row r="204" spans="1:9" s="120" customFormat="1" ht="18.75" x14ac:dyDescent="0.3">
      <c r="A204" s="154" t="s">
        <v>311</v>
      </c>
      <c r="B204" s="154"/>
      <c r="C204" s="154"/>
      <c r="D204" s="154"/>
      <c r="E204" s="154"/>
      <c r="F204" s="154"/>
      <c r="G204" s="154"/>
    </row>
    <row r="205" spans="1:9" s="120" customFormat="1" ht="18.75" x14ac:dyDescent="0.3">
      <c r="A205" s="154" t="s">
        <v>106</v>
      </c>
      <c r="B205" s="154"/>
      <c r="C205" s="154"/>
      <c r="D205" s="154"/>
      <c r="E205" s="154"/>
      <c r="F205" s="154"/>
      <c r="G205" s="154"/>
    </row>
    <row r="206" spans="1:9" s="115" customFormat="1" ht="15.75" thickBot="1" x14ac:dyDescent="0.3">
      <c r="A206" s="117"/>
      <c r="B206" s="116"/>
      <c r="C206" s="117"/>
      <c r="E206" s="121"/>
      <c r="F206" s="121"/>
    </row>
    <row r="207" spans="1:9" s="115" customFormat="1" ht="15.75" thickBot="1" x14ac:dyDescent="0.3">
      <c r="A207" s="182"/>
      <c r="B207" s="183" t="s">
        <v>312</v>
      </c>
      <c r="C207" s="184"/>
      <c r="D207" s="184"/>
      <c r="E207" s="184"/>
      <c r="F207" s="184"/>
      <c r="G207" s="185"/>
    </row>
    <row r="208" spans="1:9" s="115" customFormat="1" ht="15.75" thickBot="1" x14ac:dyDescent="0.3">
      <c r="A208" s="186"/>
      <c r="B208" s="187"/>
      <c r="C208" s="156"/>
      <c r="D208" s="36"/>
      <c r="E208" s="157" t="s">
        <v>107</v>
      </c>
      <c r="F208" s="158"/>
      <c r="G208" s="70">
        <v>137622.31999999986</v>
      </c>
    </row>
    <row r="209" spans="1:9" s="115" customFormat="1" ht="15.75" thickBot="1" x14ac:dyDescent="0.3">
      <c r="A209" s="188"/>
      <c r="B209" s="189" t="s">
        <v>108</v>
      </c>
      <c r="C209" s="71" t="s">
        <v>109</v>
      </c>
      <c r="D209" s="55" t="s">
        <v>110</v>
      </c>
      <c r="E209" s="71" t="s">
        <v>111</v>
      </c>
      <c r="F209" s="57" t="s">
        <v>112</v>
      </c>
      <c r="G209" s="72" t="s">
        <v>113</v>
      </c>
    </row>
    <row r="210" spans="1:9" s="115" customFormat="1" ht="15.75" thickBot="1" x14ac:dyDescent="0.3">
      <c r="A210" s="190"/>
      <c r="B210" s="191">
        <v>45019</v>
      </c>
      <c r="C210" s="122" t="s">
        <v>114</v>
      </c>
      <c r="D210" s="123" t="s">
        <v>313</v>
      </c>
      <c r="E210" s="124"/>
      <c r="F210" s="124">
        <v>54530</v>
      </c>
      <c r="G210" s="192">
        <f>G208+E210-F210</f>
        <v>83092.319999999861</v>
      </c>
      <c r="I210" s="125"/>
    </row>
    <row r="211" spans="1:9" s="115" customFormat="1" ht="27" thickBot="1" x14ac:dyDescent="0.3">
      <c r="A211" s="193"/>
      <c r="B211" s="191">
        <v>45019</v>
      </c>
      <c r="C211" s="122" t="s">
        <v>114</v>
      </c>
      <c r="D211" s="126" t="s">
        <v>314</v>
      </c>
      <c r="E211" s="124"/>
      <c r="F211" s="124">
        <v>81.790000000000006</v>
      </c>
      <c r="G211" s="192">
        <f>G210+E211-F211</f>
        <v>83010.529999999868</v>
      </c>
    </row>
    <row r="212" spans="1:9" s="115" customFormat="1" ht="15.75" thickBot="1" x14ac:dyDescent="0.3">
      <c r="A212" s="193"/>
      <c r="B212" s="191">
        <v>45020</v>
      </c>
      <c r="C212" s="122" t="s">
        <v>114</v>
      </c>
      <c r="D212" s="123" t="s">
        <v>315</v>
      </c>
      <c r="E212" s="124"/>
      <c r="F212" s="124">
        <v>24150</v>
      </c>
      <c r="G212" s="192">
        <f t="shared" ref="G212:G263" si="1">G211+E212-F212</f>
        <v>58860.529999999868</v>
      </c>
    </row>
    <row r="213" spans="1:9" s="115" customFormat="1" ht="15.75" thickBot="1" x14ac:dyDescent="0.3">
      <c r="A213" s="193"/>
      <c r="B213" s="191">
        <v>45020</v>
      </c>
      <c r="C213" s="122" t="s">
        <v>114</v>
      </c>
      <c r="D213" s="123" t="s">
        <v>316</v>
      </c>
      <c r="E213" s="124"/>
      <c r="F213" s="124">
        <v>36.229999999999997</v>
      </c>
      <c r="G213" s="192">
        <f t="shared" si="1"/>
        <v>58824.299999999865</v>
      </c>
    </row>
    <row r="214" spans="1:9" s="115" customFormat="1" ht="15.75" thickBot="1" x14ac:dyDescent="0.3">
      <c r="A214" s="193"/>
      <c r="B214" s="191">
        <v>45020</v>
      </c>
      <c r="C214" s="122" t="s">
        <v>146</v>
      </c>
      <c r="D214" s="123" t="s">
        <v>317</v>
      </c>
      <c r="E214" s="124">
        <v>749589.46</v>
      </c>
      <c r="F214" s="124"/>
      <c r="G214" s="192">
        <f t="shared" si="1"/>
        <v>808413.75999999978</v>
      </c>
    </row>
    <row r="215" spans="1:9" s="115" customFormat="1" ht="15.75" thickBot="1" x14ac:dyDescent="0.3">
      <c r="A215" s="193"/>
      <c r="B215" s="191">
        <v>45020</v>
      </c>
      <c r="C215" s="122" t="s">
        <v>114</v>
      </c>
      <c r="D215" s="123" t="s">
        <v>318</v>
      </c>
      <c r="E215" s="124"/>
      <c r="F215" s="124">
        <v>15650</v>
      </c>
      <c r="G215" s="192">
        <f t="shared" si="1"/>
        <v>792763.75999999978</v>
      </c>
    </row>
    <row r="216" spans="1:9" s="115" customFormat="1" ht="15.75" thickBot="1" x14ac:dyDescent="0.3">
      <c r="A216" s="193"/>
      <c r="B216" s="191">
        <v>45020</v>
      </c>
      <c r="C216" s="122" t="s">
        <v>114</v>
      </c>
      <c r="D216" s="123" t="s">
        <v>319</v>
      </c>
      <c r="E216" s="124"/>
      <c r="F216" s="124">
        <v>23.48</v>
      </c>
      <c r="G216" s="192">
        <f t="shared" si="1"/>
        <v>792740.2799999998</v>
      </c>
    </row>
    <row r="217" spans="1:9" s="115" customFormat="1" ht="15.75" thickBot="1" x14ac:dyDescent="0.3">
      <c r="A217" s="193"/>
      <c r="B217" s="191">
        <v>45027</v>
      </c>
      <c r="C217" s="122" t="s">
        <v>114</v>
      </c>
      <c r="D217" s="123" t="s">
        <v>320</v>
      </c>
      <c r="E217" s="124"/>
      <c r="F217" s="124">
        <v>18622.77</v>
      </c>
      <c r="G217" s="192">
        <f t="shared" si="1"/>
        <v>774117.50999999978</v>
      </c>
    </row>
    <row r="218" spans="1:9" s="115" customFormat="1" ht="15.75" thickBot="1" x14ac:dyDescent="0.3">
      <c r="A218" s="193"/>
      <c r="B218" s="191">
        <v>45027</v>
      </c>
      <c r="C218" s="122" t="s">
        <v>114</v>
      </c>
      <c r="D218" s="123" t="s">
        <v>321</v>
      </c>
      <c r="E218" s="124"/>
      <c r="F218" s="124">
        <v>27.93</v>
      </c>
      <c r="G218" s="192">
        <f t="shared" si="1"/>
        <v>774089.57999999973</v>
      </c>
    </row>
    <row r="219" spans="1:9" s="115" customFormat="1" ht="15.75" thickBot="1" x14ac:dyDescent="0.3">
      <c r="A219" s="193"/>
      <c r="B219" s="191">
        <v>45028</v>
      </c>
      <c r="C219" s="122" t="s">
        <v>114</v>
      </c>
      <c r="D219" s="123" t="s">
        <v>322</v>
      </c>
      <c r="E219" s="124"/>
      <c r="F219" s="124">
        <v>20325.080000000002</v>
      </c>
      <c r="G219" s="192">
        <f t="shared" si="1"/>
        <v>753764.49999999977</v>
      </c>
    </row>
    <row r="220" spans="1:9" s="115" customFormat="1" ht="15.75" thickBot="1" x14ac:dyDescent="0.3">
      <c r="A220" s="193"/>
      <c r="B220" s="191">
        <v>45028</v>
      </c>
      <c r="C220" s="122" t="s">
        <v>114</v>
      </c>
      <c r="D220" s="123" t="s">
        <v>323</v>
      </c>
      <c r="E220" s="124"/>
      <c r="F220" s="124">
        <v>30.49</v>
      </c>
      <c r="G220" s="192">
        <f t="shared" si="1"/>
        <v>753734.00999999978</v>
      </c>
    </row>
    <row r="221" spans="1:9" s="115" customFormat="1" ht="15.75" thickBot="1" x14ac:dyDescent="0.3">
      <c r="A221" s="193"/>
      <c r="B221" s="191">
        <v>45028</v>
      </c>
      <c r="C221" s="122" t="s">
        <v>114</v>
      </c>
      <c r="D221" s="123" t="s">
        <v>324</v>
      </c>
      <c r="E221" s="124"/>
      <c r="F221" s="124">
        <v>32706.2</v>
      </c>
      <c r="G221" s="192">
        <f t="shared" si="1"/>
        <v>721027.80999999982</v>
      </c>
    </row>
    <row r="222" spans="1:9" s="115" customFormat="1" ht="15.75" thickBot="1" x14ac:dyDescent="0.3">
      <c r="A222" s="193"/>
      <c r="B222" s="191">
        <v>45028</v>
      </c>
      <c r="C222" s="122" t="s">
        <v>114</v>
      </c>
      <c r="D222" s="123" t="s">
        <v>325</v>
      </c>
      <c r="E222" s="124"/>
      <c r="F222" s="124">
        <v>300</v>
      </c>
      <c r="G222" s="192">
        <f t="shared" si="1"/>
        <v>720727.80999999982</v>
      </c>
    </row>
    <row r="223" spans="1:9" s="115" customFormat="1" ht="15.75" thickBot="1" x14ac:dyDescent="0.3">
      <c r="A223" s="193"/>
      <c r="B223" s="191">
        <v>45028</v>
      </c>
      <c r="C223" s="122" t="s">
        <v>114</v>
      </c>
      <c r="D223" s="123" t="s">
        <v>326</v>
      </c>
      <c r="E223" s="124"/>
      <c r="F223" s="124">
        <v>49.06</v>
      </c>
      <c r="G223" s="192">
        <f t="shared" si="1"/>
        <v>720678.74999999977</v>
      </c>
    </row>
    <row r="224" spans="1:9" s="115" customFormat="1" ht="15.75" thickBot="1" x14ac:dyDescent="0.3">
      <c r="A224" s="193"/>
      <c r="B224" s="191">
        <v>45029</v>
      </c>
      <c r="C224" s="122" t="s">
        <v>114</v>
      </c>
      <c r="D224" s="123" t="s">
        <v>327</v>
      </c>
      <c r="E224" s="124"/>
      <c r="F224" s="124">
        <v>28924.400000000001</v>
      </c>
      <c r="G224" s="192">
        <f t="shared" si="1"/>
        <v>691754.34999999974</v>
      </c>
    </row>
    <row r="225" spans="1:7" s="115" customFormat="1" ht="15.75" thickBot="1" x14ac:dyDescent="0.3">
      <c r="A225" s="193"/>
      <c r="B225" s="191">
        <v>45029</v>
      </c>
      <c r="C225" s="122" t="s">
        <v>114</v>
      </c>
      <c r="D225" s="123" t="s">
        <v>328</v>
      </c>
      <c r="E225" s="124"/>
      <c r="F225" s="124">
        <v>43.39</v>
      </c>
      <c r="G225" s="192">
        <f t="shared" si="1"/>
        <v>691710.95999999973</v>
      </c>
    </row>
    <row r="226" spans="1:7" s="115" customFormat="1" ht="15.75" thickBot="1" x14ac:dyDescent="0.3">
      <c r="A226" s="193"/>
      <c r="B226" s="191">
        <v>45030</v>
      </c>
      <c r="C226" s="122" t="s">
        <v>114</v>
      </c>
      <c r="D226" s="123" t="s">
        <v>329</v>
      </c>
      <c r="E226" s="124"/>
      <c r="F226" s="124">
        <v>17707.2</v>
      </c>
      <c r="G226" s="192">
        <f t="shared" si="1"/>
        <v>674003.75999999978</v>
      </c>
    </row>
    <row r="227" spans="1:7" s="115" customFormat="1" ht="15.75" thickBot="1" x14ac:dyDescent="0.3">
      <c r="A227" s="193"/>
      <c r="B227" s="191">
        <v>45030</v>
      </c>
      <c r="C227" s="122" t="s">
        <v>114</v>
      </c>
      <c r="D227" s="123" t="s">
        <v>330</v>
      </c>
      <c r="E227" s="124"/>
      <c r="F227" s="124">
        <v>26.56</v>
      </c>
      <c r="G227" s="192">
        <f t="shared" si="1"/>
        <v>673977.19999999972</v>
      </c>
    </row>
    <row r="228" spans="1:7" s="115" customFormat="1" ht="15.75" thickBot="1" x14ac:dyDescent="0.3">
      <c r="A228" s="193"/>
      <c r="B228" s="191">
        <v>45033</v>
      </c>
      <c r="C228" s="122" t="s">
        <v>114</v>
      </c>
      <c r="D228" s="123" t="s">
        <v>331</v>
      </c>
      <c r="E228" s="124"/>
      <c r="F228" s="124">
        <v>20900</v>
      </c>
      <c r="G228" s="192">
        <f t="shared" si="1"/>
        <v>653077.19999999972</v>
      </c>
    </row>
    <row r="229" spans="1:7" s="115" customFormat="1" ht="15.75" thickBot="1" x14ac:dyDescent="0.3">
      <c r="A229" s="193"/>
      <c r="B229" s="191">
        <v>45033</v>
      </c>
      <c r="C229" s="122" t="s">
        <v>114</v>
      </c>
      <c r="D229" s="123" t="s">
        <v>332</v>
      </c>
      <c r="E229" s="124"/>
      <c r="F229" s="124">
        <v>31.35</v>
      </c>
      <c r="G229" s="192">
        <f t="shared" si="1"/>
        <v>653045.84999999974</v>
      </c>
    </row>
    <row r="230" spans="1:7" s="115" customFormat="1" ht="15.75" thickBot="1" x14ac:dyDescent="0.3">
      <c r="A230" s="193"/>
      <c r="B230" s="191">
        <v>45033</v>
      </c>
      <c r="C230" s="122" t="s">
        <v>114</v>
      </c>
      <c r="D230" s="123" t="s">
        <v>333</v>
      </c>
      <c r="E230" s="124"/>
      <c r="F230" s="124">
        <v>12897</v>
      </c>
      <c r="G230" s="192">
        <f t="shared" si="1"/>
        <v>640148.84999999974</v>
      </c>
    </row>
    <row r="231" spans="1:7" s="115" customFormat="1" ht="15.75" thickBot="1" x14ac:dyDescent="0.3">
      <c r="A231" s="193"/>
      <c r="B231" s="191">
        <v>45033</v>
      </c>
      <c r="C231" s="122" t="s">
        <v>114</v>
      </c>
      <c r="D231" s="123" t="s">
        <v>334</v>
      </c>
      <c r="E231" s="124"/>
      <c r="F231" s="124">
        <v>19.350000000000001</v>
      </c>
      <c r="G231" s="192">
        <f t="shared" si="1"/>
        <v>640129.49999999977</v>
      </c>
    </row>
    <row r="232" spans="1:7" s="115" customFormat="1" ht="15.75" thickBot="1" x14ac:dyDescent="0.3">
      <c r="A232" s="193"/>
      <c r="B232" s="191">
        <v>45035</v>
      </c>
      <c r="C232" s="122" t="s">
        <v>114</v>
      </c>
      <c r="D232" s="123" t="s">
        <v>335</v>
      </c>
      <c r="E232" s="124"/>
      <c r="F232" s="124">
        <v>6352.5</v>
      </c>
      <c r="G232" s="192">
        <f t="shared" si="1"/>
        <v>633776.99999999977</v>
      </c>
    </row>
    <row r="233" spans="1:7" s="115" customFormat="1" ht="15.75" thickBot="1" x14ac:dyDescent="0.3">
      <c r="A233" s="193"/>
      <c r="B233" s="191">
        <v>45035</v>
      </c>
      <c r="C233" s="122" t="s">
        <v>114</v>
      </c>
      <c r="D233" s="123" t="s">
        <v>336</v>
      </c>
      <c r="E233" s="124"/>
      <c r="F233" s="124">
        <v>9.5299999999999994</v>
      </c>
      <c r="G233" s="192">
        <f t="shared" si="1"/>
        <v>633767.46999999974</v>
      </c>
    </row>
    <row r="234" spans="1:7" s="115" customFormat="1" ht="15" customHeight="1" thickBot="1" x14ac:dyDescent="0.3">
      <c r="A234" s="193"/>
      <c r="B234" s="191">
        <v>45040</v>
      </c>
      <c r="C234" s="122" t="s">
        <v>114</v>
      </c>
      <c r="D234" s="123" t="s">
        <v>337</v>
      </c>
      <c r="E234" s="124"/>
      <c r="F234" s="124">
        <v>51200</v>
      </c>
      <c r="G234" s="192">
        <f t="shared" si="1"/>
        <v>582567.46999999974</v>
      </c>
    </row>
    <row r="235" spans="1:7" s="115" customFormat="1" ht="15" customHeight="1" thickBot="1" x14ac:dyDescent="0.3">
      <c r="A235" s="193"/>
      <c r="B235" s="191">
        <v>45040</v>
      </c>
      <c r="C235" s="122" t="s">
        <v>114</v>
      </c>
      <c r="D235" s="123" t="s">
        <v>338</v>
      </c>
      <c r="E235" s="124"/>
      <c r="F235" s="124">
        <v>76.8</v>
      </c>
      <c r="G235" s="192">
        <f t="shared" si="1"/>
        <v>582490.66999999969</v>
      </c>
    </row>
    <row r="236" spans="1:7" s="115" customFormat="1" ht="15" customHeight="1" thickBot="1" x14ac:dyDescent="0.3">
      <c r="A236" s="193"/>
      <c r="B236" s="191">
        <v>45043</v>
      </c>
      <c r="C236" s="122" t="s">
        <v>114</v>
      </c>
      <c r="D236" s="123" t="s">
        <v>339</v>
      </c>
      <c r="E236" s="124"/>
      <c r="F236" s="124">
        <v>15350</v>
      </c>
      <c r="G236" s="192">
        <f t="shared" si="1"/>
        <v>567140.66999999969</v>
      </c>
    </row>
    <row r="237" spans="1:7" s="115" customFormat="1" ht="15" customHeight="1" thickBot="1" x14ac:dyDescent="0.3">
      <c r="A237" s="193"/>
      <c r="B237" s="191">
        <v>45043</v>
      </c>
      <c r="C237" s="122" t="s">
        <v>114</v>
      </c>
      <c r="D237" s="123" t="s">
        <v>340</v>
      </c>
      <c r="E237" s="124"/>
      <c r="F237" s="124">
        <v>23.03</v>
      </c>
      <c r="G237" s="192">
        <f t="shared" si="1"/>
        <v>567117.63999999966</v>
      </c>
    </row>
    <row r="238" spans="1:7" s="115" customFormat="1" ht="15" customHeight="1" thickBot="1" x14ac:dyDescent="0.3">
      <c r="A238" s="193"/>
      <c r="B238" s="191">
        <v>45043</v>
      </c>
      <c r="C238" s="122" t="s">
        <v>114</v>
      </c>
      <c r="D238" s="123" t="s">
        <v>341</v>
      </c>
      <c r="E238" s="124"/>
      <c r="F238" s="124">
        <v>23661</v>
      </c>
      <c r="G238" s="192">
        <f t="shared" si="1"/>
        <v>543456.63999999966</v>
      </c>
    </row>
    <row r="239" spans="1:7" s="115" customFormat="1" ht="15" customHeight="1" thickBot="1" x14ac:dyDescent="0.3">
      <c r="A239" s="193"/>
      <c r="B239" s="191">
        <v>45043</v>
      </c>
      <c r="C239" s="122" t="s">
        <v>114</v>
      </c>
      <c r="D239" s="123" t="s">
        <v>342</v>
      </c>
      <c r="E239" s="124"/>
      <c r="F239" s="124">
        <v>35.49</v>
      </c>
      <c r="G239" s="192">
        <f t="shared" si="1"/>
        <v>543421.14999999967</v>
      </c>
    </row>
    <row r="240" spans="1:7" s="115" customFormat="1" ht="15" hidden="1" customHeight="1" x14ac:dyDescent="0.3">
      <c r="A240" s="193"/>
      <c r="B240" s="191">
        <v>45044</v>
      </c>
      <c r="C240" s="122" t="s">
        <v>114</v>
      </c>
      <c r="D240" s="123" t="s">
        <v>343</v>
      </c>
      <c r="E240" s="124"/>
      <c r="F240" s="124"/>
      <c r="G240" s="192">
        <f t="shared" si="1"/>
        <v>543421.14999999967</v>
      </c>
    </row>
    <row r="241" spans="1:7" s="115" customFormat="1" ht="15" hidden="1" customHeight="1" x14ac:dyDescent="0.3">
      <c r="A241" s="193"/>
      <c r="B241" s="191">
        <v>45044</v>
      </c>
      <c r="C241" s="122" t="s">
        <v>114</v>
      </c>
      <c r="D241" s="123" t="s">
        <v>344</v>
      </c>
      <c r="E241" s="124"/>
      <c r="F241" s="124"/>
      <c r="G241" s="192">
        <f t="shared" si="1"/>
        <v>543421.14999999967</v>
      </c>
    </row>
    <row r="242" spans="1:7" s="115" customFormat="1" ht="15" hidden="1" customHeight="1" x14ac:dyDescent="0.3">
      <c r="A242" s="193"/>
      <c r="B242" s="191">
        <v>45044</v>
      </c>
      <c r="C242" s="122" t="s">
        <v>114</v>
      </c>
      <c r="D242" s="123" t="s">
        <v>345</v>
      </c>
      <c r="E242" s="124"/>
      <c r="F242" s="124"/>
      <c r="G242" s="192">
        <f t="shared" si="1"/>
        <v>543421.14999999967</v>
      </c>
    </row>
    <row r="243" spans="1:7" s="115" customFormat="1" ht="15" hidden="1" customHeight="1" x14ac:dyDescent="0.3">
      <c r="A243" s="193"/>
      <c r="B243" s="191">
        <v>45044</v>
      </c>
      <c r="C243" s="122" t="s">
        <v>114</v>
      </c>
      <c r="D243" s="123" t="s">
        <v>346</v>
      </c>
      <c r="E243" s="124"/>
      <c r="F243" s="124"/>
      <c r="G243" s="192">
        <f t="shared" si="1"/>
        <v>543421.14999999967</v>
      </c>
    </row>
    <row r="244" spans="1:7" s="115" customFormat="1" ht="15" customHeight="1" thickBot="1" x14ac:dyDescent="0.3">
      <c r="A244" s="193"/>
      <c r="B244" s="191">
        <v>45044</v>
      </c>
      <c r="C244" s="122" t="s">
        <v>114</v>
      </c>
      <c r="D244" s="123" t="s">
        <v>195</v>
      </c>
      <c r="E244" s="124"/>
      <c r="F244" s="124">
        <v>175</v>
      </c>
      <c r="G244" s="192">
        <f t="shared" si="1"/>
        <v>543246.14999999967</v>
      </c>
    </row>
    <row r="245" spans="1:7" s="115" customFormat="1" ht="15" hidden="1" customHeight="1" x14ac:dyDescent="0.3">
      <c r="A245" s="193"/>
      <c r="B245" s="191"/>
      <c r="C245" s="122"/>
      <c r="D245" s="123"/>
      <c r="E245" s="124"/>
      <c r="F245" s="124"/>
      <c r="G245" s="192">
        <f t="shared" si="1"/>
        <v>543246.14999999967</v>
      </c>
    </row>
    <row r="246" spans="1:7" s="115" customFormat="1" ht="15" hidden="1" customHeight="1" x14ac:dyDescent="0.3">
      <c r="A246" s="193"/>
      <c r="B246" s="191"/>
      <c r="C246" s="122"/>
      <c r="D246" s="123"/>
      <c r="E246" s="124"/>
      <c r="F246" s="124"/>
      <c r="G246" s="192">
        <f t="shared" si="1"/>
        <v>543246.14999999967</v>
      </c>
    </row>
    <row r="247" spans="1:7" s="115" customFormat="1" ht="15" hidden="1" customHeight="1" x14ac:dyDescent="0.3">
      <c r="A247" s="193"/>
      <c r="B247" s="191"/>
      <c r="C247" s="122"/>
      <c r="D247" s="123"/>
      <c r="E247" s="124"/>
      <c r="F247" s="124"/>
      <c r="G247" s="192">
        <f t="shared" si="1"/>
        <v>543246.14999999967</v>
      </c>
    </row>
    <row r="248" spans="1:7" s="115" customFormat="1" ht="15" hidden="1" customHeight="1" x14ac:dyDescent="0.3">
      <c r="A248" s="193"/>
      <c r="B248" s="191"/>
      <c r="C248" s="122"/>
      <c r="D248" s="123"/>
      <c r="E248" s="124"/>
      <c r="F248" s="124"/>
      <c r="G248" s="192">
        <f t="shared" si="1"/>
        <v>543246.14999999967</v>
      </c>
    </row>
    <row r="249" spans="1:7" s="115" customFormat="1" ht="15" hidden="1" customHeight="1" x14ac:dyDescent="0.3">
      <c r="A249" s="193"/>
      <c r="B249" s="191"/>
      <c r="C249" s="122"/>
      <c r="D249" s="123"/>
      <c r="E249" s="124"/>
      <c r="F249" s="124"/>
      <c r="G249" s="192">
        <f t="shared" si="1"/>
        <v>543246.14999999967</v>
      </c>
    </row>
    <row r="250" spans="1:7" s="115" customFormat="1" ht="15" hidden="1" customHeight="1" x14ac:dyDescent="0.3">
      <c r="A250" s="193"/>
      <c r="B250" s="191"/>
      <c r="C250" s="122"/>
      <c r="D250" s="123"/>
      <c r="E250" s="124"/>
      <c r="F250" s="124"/>
      <c r="G250" s="192">
        <f t="shared" si="1"/>
        <v>543246.14999999967</v>
      </c>
    </row>
    <row r="251" spans="1:7" s="115" customFormat="1" ht="15" hidden="1" customHeight="1" x14ac:dyDescent="0.3">
      <c r="A251" s="193"/>
      <c r="B251" s="191"/>
      <c r="C251" s="122"/>
      <c r="D251" s="123"/>
      <c r="E251" s="124"/>
      <c r="F251" s="124"/>
      <c r="G251" s="192">
        <f t="shared" si="1"/>
        <v>543246.14999999967</v>
      </c>
    </row>
    <row r="252" spans="1:7" s="115" customFormat="1" ht="15" hidden="1" customHeight="1" x14ac:dyDescent="0.3">
      <c r="A252" s="193"/>
      <c r="B252" s="191"/>
      <c r="C252" s="122"/>
      <c r="D252" s="123"/>
      <c r="E252" s="124"/>
      <c r="F252" s="124"/>
      <c r="G252" s="192">
        <f t="shared" si="1"/>
        <v>543246.14999999967</v>
      </c>
    </row>
    <row r="253" spans="1:7" s="115" customFormat="1" ht="15" hidden="1" customHeight="1" x14ac:dyDescent="0.3">
      <c r="A253" s="193"/>
      <c r="B253" s="191"/>
      <c r="C253" s="122"/>
      <c r="D253" s="123"/>
      <c r="E253" s="124"/>
      <c r="F253" s="124"/>
      <c r="G253" s="192">
        <f t="shared" si="1"/>
        <v>543246.14999999967</v>
      </c>
    </row>
    <row r="254" spans="1:7" s="115" customFormat="1" ht="15" hidden="1" customHeight="1" x14ac:dyDescent="0.3">
      <c r="A254" s="193"/>
      <c r="B254" s="191"/>
      <c r="C254" s="122"/>
      <c r="D254" s="123"/>
      <c r="E254" s="124"/>
      <c r="F254" s="124"/>
      <c r="G254" s="192">
        <f t="shared" si="1"/>
        <v>543246.14999999967</v>
      </c>
    </row>
    <row r="255" spans="1:7" s="115" customFormat="1" ht="15" hidden="1" customHeight="1" x14ac:dyDescent="0.3">
      <c r="A255" s="193"/>
      <c r="B255" s="191"/>
      <c r="C255" s="122"/>
      <c r="D255" s="123"/>
      <c r="E255" s="124"/>
      <c r="F255" s="124"/>
      <c r="G255" s="192">
        <f t="shared" si="1"/>
        <v>543246.14999999967</v>
      </c>
    </row>
    <row r="256" spans="1:7" s="115" customFormat="1" ht="15" hidden="1" customHeight="1" x14ac:dyDescent="0.3">
      <c r="A256" s="193"/>
      <c r="B256" s="191"/>
      <c r="C256" s="122"/>
      <c r="D256" s="123"/>
      <c r="E256" s="124"/>
      <c r="F256" s="124"/>
      <c r="G256" s="192">
        <f t="shared" si="1"/>
        <v>543246.14999999967</v>
      </c>
    </row>
    <row r="257" spans="1:7" s="115" customFormat="1" ht="15" hidden="1" customHeight="1" x14ac:dyDescent="0.3">
      <c r="A257" s="193"/>
      <c r="B257" s="191"/>
      <c r="C257" s="122"/>
      <c r="D257" s="123"/>
      <c r="E257" s="124"/>
      <c r="F257" s="124"/>
      <c r="G257" s="192">
        <f t="shared" si="1"/>
        <v>543246.14999999967</v>
      </c>
    </row>
    <row r="258" spans="1:7" s="115" customFormat="1" ht="15" hidden="1" customHeight="1" x14ac:dyDescent="0.3">
      <c r="A258" s="193"/>
      <c r="B258" s="191"/>
      <c r="C258" s="122"/>
      <c r="D258" s="123"/>
      <c r="E258" s="124"/>
      <c r="F258" s="124"/>
      <c r="G258" s="192">
        <f t="shared" si="1"/>
        <v>543246.14999999967</v>
      </c>
    </row>
    <row r="259" spans="1:7" s="115" customFormat="1" ht="15" hidden="1" customHeight="1" x14ac:dyDescent="0.3">
      <c r="A259" s="193"/>
      <c r="B259" s="191"/>
      <c r="C259" s="122"/>
      <c r="D259" s="123"/>
      <c r="E259" s="124"/>
      <c r="F259" s="124"/>
      <c r="G259" s="192">
        <f t="shared" si="1"/>
        <v>543246.14999999967</v>
      </c>
    </row>
    <row r="260" spans="1:7" s="115" customFormat="1" ht="15" hidden="1" customHeight="1" x14ac:dyDescent="0.3">
      <c r="A260" s="193"/>
      <c r="B260" s="191"/>
      <c r="C260" s="122"/>
      <c r="D260" s="123"/>
      <c r="E260" s="124"/>
      <c r="F260" s="124"/>
      <c r="G260" s="192">
        <f t="shared" si="1"/>
        <v>543246.14999999967</v>
      </c>
    </row>
    <row r="261" spans="1:7" s="115" customFormat="1" ht="15" hidden="1" customHeight="1" x14ac:dyDescent="0.3">
      <c r="A261" s="193"/>
      <c r="B261" s="191"/>
      <c r="C261" s="122"/>
      <c r="D261" s="123"/>
      <c r="E261" s="124"/>
      <c r="F261" s="124"/>
      <c r="G261" s="192">
        <f t="shared" si="1"/>
        <v>543246.14999999967</v>
      </c>
    </row>
    <row r="262" spans="1:7" s="115" customFormat="1" ht="15" hidden="1" customHeight="1" x14ac:dyDescent="0.3">
      <c r="A262" s="193"/>
      <c r="B262" s="191"/>
      <c r="C262" s="122"/>
      <c r="D262" s="123"/>
      <c r="E262" s="124"/>
      <c r="F262" s="124"/>
      <c r="G262" s="192">
        <f t="shared" si="1"/>
        <v>543246.14999999967</v>
      </c>
    </row>
    <row r="263" spans="1:7" s="115" customFormat="1" ht="15.75" hidden="1" thickBot="1" x14ac:dyDescent="0.3">
      <c r="A263" s="193"/>
      <c r="B263" s="191"/>
      <c r="C263" s="122"/>
      <c r="D263" s="123"/>
      <c r="E263" s="124"/>
      <c r="F263" s="124"/>
      <c r="G263" s="192">
        <f t="shared" si="1"/>
        <v>543246.14999999967</v>
      </c>
    </row>
    <row r="264" spans="1:7" s="115" customFormat="1" ht="15.75" thickBot="1" x14ac:dyDescent="0.3">
      <c r="A264" s="194"/>
      <c r="B264" s="195" t="s">
        <v>191</v>
      </c>
      <c r="C264" s="159"/>
      <c r="D264" s="160"/>
      <c r="E264" s="127">
        <f>SUM(E210:E260)</f>
        <v>749589.46</v>
      </c>
      <c r="F264" s="127">
        <f>SUM(F210:F263)</f>
        <v>343965.63000000006</v>
      </c>
      <c r="G264" s="128">
        <f>G263</f>
        <v>543246.14999999967</v>
      </c>
    </row>
    <row r="269" spans="1:7" x14ac:dyDescent="0.25">
      <c r="A269" s="2"/>
      <c r="B269" s="4"/>
      <c r="C269" s="2"/>
      <c r="D269" s="49"/>
      <c r="E269" s="35"/>
      <c r="F269" s="35"/>
      <c r="G269" s="48"/>
    </row>
    <row r="270" spans="1:7" ht="15.75" thickBot="1" x14ac:dyDescent="0.3">
      <c r="A270" s="164" t="s">
        <v>115</v>
      </c>
      <c r="B270" s="164"/>
      <c r="C270" s="46"/>
      <c r="D270" s="164" t="s">
        <v>102</v>
      </c>
      <c r="E270" s="164"/>
      <c r="F270" s="46"/>
      <c r="G270" s="48"/>
    </row>
    <row r="271" spans="1:7" x14ac:dyDescent="0.25">
      <c r="A271" s="161" t="s">
        <v>21</v>
      </c>
      <c r="B271" s="161"/>
      <c r="C271" s="46"/>
      <c r="D271" s="161" t="s">
        <v>103</v>
      </c>
      <c r="E271" s="161"/>
      <c r="F271" s="46"/>
      <c r="G271" s="48"/>
    </row>
    <row r="272" spans="1:7" x14ac:dyDescent="0.25">
      <c r="A272" s="162" t="s">
        <v>116</v>
      </c>
      <c r="B272" s="162"/>
      <c r="C272" s="46"/>
      <c r="D272" s="162" t="s">
        <v>104</v>
      </c>
      <c r="E272" s="162"/>
      <c r="F272" s="46"/>
      <c r="G272" s="48"/>
    </row>
    <row r="277" spans="1:6" x14ac:dyDescent="0.25">
      <c r="A277" s="8"/>
      <c r="B277" s="8"/>
      <c r="C277" s="8"/>
      <c r="D277" s="8"/>
      <c r="E277" s="8"/>
      <c r="F277" s="37"/>
    </row>
    <row r="278" spans="1:6" x14ac:dyDescent="0.25">
      <c r="C278" s="1" t="s">
        <v>17</v>
      </c>
      <c r="F278" s="38"/>
    </row>
    <row r="279" spans="1:6" x14ac:dyDescent="0.25">
      <c r="C279" s="1" t="s">
        <v>2</v>
      </c>
      <c r="F279" s="38"/>
    </row>
    <row r="280" spans="1:6" x14ac:dyDescent="0.25">
      <c r="A280" s="8"/>
      <c r="B280" s="30"/>
      <c r="C280" s="9" t="s">
        <v>118</v>
      </c>
      <c r="D280" s="30"/>
      <c r="E280" s="30"/>
      <c r="F280" s="39"/>
    </row>
    <row r="281" spans="1:6" x14ac:dyDescent="0.25">
      <c r="A281" s="8"/>
      <c r="B281" s="30"/>
      <c r="C281" s="9" t="s">
        <v>347</v>
      </c>
      <c r="D281" s="30"/>
      <c r="E281" s="30"/>
      <c r="F281" s="39"/>
    </row>
    <row r="282" spans="1:6" x14ac:dyDescent="0.25">
      <c r="A282" s="8"/>
      <c r="B282" s="30"/>
      <c r="C282" s="10" t="s">
        <v>15</v>
      </c>
      <c r="D282" s="30"/>
      <c r="E282" s="30"/>
      <c r="F282" s="39"/>
    </row>
    <row r="283" spans="1:6" s="12" customFormat="1" x14ac:dyDescent="0.25">
      <c r="A283" s="11" t="s">
        <v>108</v>
      </c>
      <c r="B283" s="11" t="s">
        <v>119</v>
      </c>
      <c r="C283" s="163" t="s">
        <v>120</v>
      </c>
      <c r="D283" s="163"/>
      <c r="E283" s="11" t="s">
        <v>121</v>
      </c>
      <c r="F283" s="40" t="s">
        <v>122</v>
      </c>
    </row>
    <row r="284" spans="1:6" s="12" customFormat="1" ht="75" x14ac:dyDescent="0.25">
      <c r="A284" s="41">
        <v>45019</v>
      </c>
      <c r="B284" s="135" t="s">
        <v>313</v>
      </c>
      <c r="C284" s="44" t="s">
        <v>348</v>
      </c>
      <c r="D284" s="43" t="s">
        <v>349</v>
      </c>
      <c r="E284" s="42" t="s">
        <v>350</v>
      </c>
      <c r="F284" s="136">
        <v>54530</v>
      </c>
    </row>
    <row r="285" spans="1:6" ht="60" x14ac:dyDescent="0.25">
      <c r="A285" s="41">
        <v>45020</v>
      </c>
      <c r="B285" s="135" t="s">
        <v>315</v>
      </c>
      <c r="C285" s="44" t="s">
        <v>348</v>
      </c>
      <c r="D285" s="43" t="s">
        <v>349</v>
      </c>
      <c r="E285" s="42" t="s">
        <v>351</v>
      </c>
      <c r="F285" s="136">
        <v>24150</v>
      </c>
    </row>
    <row r="286" spans="1:6" x14ac:dyDescent="0.25">
      <c r="A286" s="41">
        <v>45020</v>
      </c>
      <c r="B286" s="135" t="s">
        <v>318</v>
      </c>
      <c r="C286" s="44" t="s">
        <v>123</v>
      </c>
      <c r="D286" s="43" t="s">
        <v>124</v>
      </c>
      <c r="E286" s="42" t="s">
        <v>154</v>
      </c>
      <c r="F286" s="136">
        <v>15650</v>
      </c>
    </row>
    <row r="287" spans="1:6" x14ac:dyDescent="0.25">
      <c r="A287" s="41">
        <v>45027</v>
      </c>
      <c r="B287" s="135" t="s">
        <v>320</v>
      </c>
      <c r="C287" s="44" t="s">
        <v>123</v>
      </c>
      <c r="D287" s="43" t="s">
        <v>124</v>
      </c>
      <c r="E287" s="42" t="s">
        <v>155</v>
      </c>
      <c r="F287" s="136">
        <v>18622.77</v>
      </c>
    </row>
    <row r="288" spans="1:6" x14ac:dyDescent="0.25">
      <c r="A288" s="41">
        <v>45028</v>
      </c>
      <c r="B288" s="135" t="s">
        <v>322</v>
      </c>
      <c r="C288" s="44" t="s">
        <v>123</v>
      </c>
      <c r="D288" s="43" t="s">
        <v>124</v>
      </c>
      <c r="E288" s="42" t="s">
        <v>196</v>
      </c>
      <c r="F288" s="136">
        <v>20325.080000000002</v>
      </c>
    </row>
    <row r="289" spans="1:9" x14ac:dyDescent="0.25">
      <c r="A289" s="41">
        <v>45029</v>
      </c>
      <c r="B289" s="135" t="s">
        <v>327</v>
      </c>
      <c r="C289" s="44" t="s">
        <v>123</v>
      </c>
      <c r="D289" s="43" t="s">
        <v>124</v>
      </c>
      <c r="E289" s="42" t="s">
        <v>179</v>
      </c>
      <c r="F289" s="136">
        <v>28924.400000000001</v>
      </c>
    </row>
    <row r="290" spans="1:9" x14ac:dyDescent="0.25">
      <c r="A290" s="41">
        <v>45030</v>
      </c>
      <c r="B290" s="135" t="s">
        <v>329</v>
      </c>
      <c r="C290" s="44" t="s">
        <v>123</v>
      </c>
      <c r="D290" s="43" t="s">
        <v>124</v>
      </c>
      <c r="E290" s="42" t="s">
        <v>197</v>
      </c>
      <c r="F290" s="136">
        <v>17707.2</v>
      </c>
    </row>
    <row r="291" spans="1:9" ht="60" x14ac:dyDescent="0.25">
      <c r="A291" s="41">
        <v>45033</v>
      </c>
      <c r="B291" s="135" t="s">
        <v>331</v>
      </c>
      <c r="C291" s="44" t="s">
        <v>348</v>
      </c>
      <c r="D291" s="43" t="s">
        <v>349</v>
      </c>
      <c r="E291" s="42" t="s">
        <v>352</v>
      </c>
      <c r="F291" s="136">
        <v>20900</v>
      </c>
    </row>
    <row r="292" spans="1:9" x14ac:dyDescent="0.25">
      <c r="A292" s="41">
        <v>45033</v>
      </c>
      <c r="B292" s="135" t="s">
        <v>333</v>
      </c>
      <c r="C292" s="44" t="s">
        <v>123</v>
      </c>
      <c r="D292" s="43" t="s">
        <v>124</v>
      </c>
      <c r="E292" s="42" t="s">
        <v>198</v>
      </c>
      <c r="F292" s="136">
        <v>12897</v>
      </c>
    </row>
    <row r="293" spans="1:9" ht="60" x14ac:dyDescent="0.25">
      <c r="A293" s="41">
        <v>45035</v>
      </c>
      <c r="B293" s="135" t="s">
        <v>335</v>
      </c>
      <c r="C293" s="44" t="s">
        <v>348</v>
      </c>
      <c r="D293" s="43" t="s">
        <v>349</v>
      </c>
      <c r="E293" s="43" t="s">
        <v>353</v>
      </c>
      <c r="F293" s="136">
        <v>6352.5</v>
      </c>
    </row>
    <row r="294" spans="1:9" ht="75" x14ac:dyDescent="0.25">
      <c r="A294" s="41">
        <v>45040</v>
      </c>
      <c r="B294" s="135" t="s">
        <v>337</v>
      </c>
      <c r="C294" s="44" t="s">
        <v>348</v>
      </c>
      <c r="D294" s="43" t="s">
        <v>349</v>
      </c>
      <c r="E294" s="42" t="s">
        <v>354</v>
      </c>
      <c r="F294" s="136">
        <v>51200</v>
      </c>
    </row>
    <row r="295" spans="1:9" ht="60" x14ac:dyDescent="0.25">
      <c r="A295" s="41">
        <v>45043</v>
      </c>
      <c r="B295" s="73" t="s">
        <v>339</v>
      </c>
      <c r="C295" s="44" t="s">
        <v>348</v>
      </c>
      <c r="D295" s="43" t="s">
        <v>349</v>
      </c>
      <c r="E295" s="42" t="s">
        <v>355</v>
      </c>
      <c r="F295" s="45">
        <v>15350</v>
      </c>
    </row>
    <row r="296" spans="1:9" x14ac:dyDescent="0.25">
      <c r="A296" s="41">
        <v>45043</v>
      </c>
      <c r="B296" s="73" t="s">
        <v>341</v>
      </c>
      <c r="C296" s="44" t="s">
        <v>123</v>
      </c>
      <c r="D296" s="43" t="s">
        <v>124</v>
      </c>
      <c r="E296" s="42" t="s">
        <v>196</v>
      </c>
      <c r="F296" s="45">
        <v>23661</v>
      </c>
      <c r="H296" s="46"/>
      <c r="I296" s="46"/>
    </row>
    <row r="297" spans="1:9" x14ac:dyDescent="0.25">
      <c r="A297" s="41">
        <v>45044</v>
      </c>
      <c r="B297" s="73" t="s">
        <v>343</v>
      </c>
      <c r="C297" s="44" t="s">
        <v>123</v>
      </c>
      <c r="D297" s="43" t="s">
        <v>124</v>
      </c>
      <c r="E297" s="42" t="s">
        <v>356</v>
      </c>
      <c r="F297" s="45">
        <v>183700</v>
      </c>
      <c r="G297" s="46"/>
      <c r="H297" s="46"/>
      <c r="I297" s="46"/>
    </row>
    <row r="298" spans="1:9" x14ac:dyDescent="0.25">
      <c r="A298" s="41">
        <v>45044</v>
      </c>
      <c r="B298" s="73" t="s">
        <v>345</v>
      </c>
      <c r="C298" s="44" t="s">
        <v>123</v>
      </c>
      <c r="D298" s="43" t="s">
        <v>124</v>
      </c>
      <c r="E298" s="42" t="s">
        <v>154</v>
      </c>
      <c r="F298" s="45">
        <v>22000</v>
      </c>
      <c r="G298" s="46"/>
      <c r="H298" s="46"/>
      <c r="I298" s="46"/>
    </row>
    <row r="299" spans="1:9" hidden="1" x14ac:dyDescent="0.25">
      <c r="A299" s="41"/>
      <c r="B299" s="73"/>
      <c r="C299" s="44"/>
      <c r="D299" s="44"/>
      <c r="E299" s="42"/>
      <c r="F299" s="45"/>
      <c r="G299" s="46"/>
    </row>
    <row r="300" spans="1:9" hidden="1" x14ac:dyDescent="0.25">
      <c r="A300" s="41"/>
      <c r="B300" s="73"/>
      <c r="C300" s="44"/>
      <c r="D300" s="44"/>
      <c r="E300" s="42"/>
      <c r="F300" s="45"/>
    </row>
    <row r="301" spans="1:9" hidden="1" x14ac:dyDescent="0.25">
      <c r="A301" s="41"/>
      <c r="B301" s="73"/>
      <c r="C301" s="44"/>
      <c r="D301" s="44"/>
      <c r="E301" s="42"/>
      <c r="F301" s="45"/>
    </row>
    <row r="302" spans="1:9" hidden="1" x14ac:dyDescent="0.25">
      <c r="A302" s="41"/>
      <c r="B302" s="73"/>
      <c r="C302" s="44"/>
      <c r="D302" s="44"/>
      <c r="E302" s="42"/>
      <c r="F302" s="45"/>
    </row>
    <row r="303" spans="1:9" hidden="1" x14ac:dyDescent="0.25">
      <c r="A303" s="41"/>
      <c r="B303" s="73"/>
      <c r="C303" s="44"/>
      <c r="D303" s="44"/>
      <c r="E303" s="42"/>
      <c r="F303" s="45"/>
    </row>
    <row r="304" spans="1:9" hidden="1" x14ac:dyDescent="0.25">
      <c r="A304" s="41"/>
      <c r="B304" s="44"/>
      <c r="C304" s="44"/>
      <c r="D304" s="44"/>
      <c r="E304" s="42"/>
      <c r="F304" s="45"/>
    </row>
    <row r="305" spans="1:9" hidden="1" x14ac:dyDescent="0.25">
      <c r="A305" s="41"/>
      <c r="B305" s="44"/>
      <c r="C305" s="44"/>
      <c r="D305" s="44"/>
      <c r="E305" s="42"/>
      <c r="F305" s="45"/>
    </row>
    <row r="306" spans="1:9" hidden="1" x14ac:dyDescent="0.25">
      <c r="A306" s="41"/>
      <c r="B306" s="44"/>
      <c r="C306" s="44"/>
      <c r="D306" s="44"/>
      <c r="E306" s="42"/>
      <c r="F306" s="45"/>
    </row>
    <row r="307" spans="1:9" hidden="1" x14ac:dyDescent="0.25">
      <c r="A307" s="41"/>
      <c r="B307" s="44"/>
      <c r="C307" s="44"/>
      <c r="D307" s="44"/>
      <c r="E307" s="42"/>
      <c r="F307" s="45"/>
    </row>
    <row r="308" spans="1:9" hidden="1" x14ac:dyDescent="0.25">
      <c r="A308" s="41"/>
      <c r="B308" s="44"/>
      <c r="C308" s="44"/>
      <c r="D308" s="44"/>
      <c r="E308" s="43"/>
      <c r="F308" s="45"/>
    </row>
    <row r="309" spans="1:9" hidden="1" x14ac:dyDescent="0.25">
      <c r="A309" s="41"/>
      <c r="B309" s="44"/>
      <c r="C309" s="44"/>
      <c r="D309" s="44"/>
      <c r="E309" s="42"/>
      <c r="F309" s="45"/>
    </row>
    <row r="310" spans="1:9" hidden="1" x14ac:dyDescent="0.25">
      <c r="A310" s="41"/>
      <c r="B310" s="44"/>
      <c r="C310" s="44"/>
      <c r="D310" s="44"/>
      <c r="E310" s="42"/>
      <c r="F310" s="45"/>
    </row>
    <row r="311" spans="1:9" hidden="1" x14ac:dyDescent="0.25">
      <c r="A311" s="41"/>
      <c r="B311" s="44"/>
      <c r="C311" s="44"/>
      <c r="D311" s="44"/>
      <c r="E311" s="42"/>
      <c r="F311" s="45"/>
      <c r="H311" s="46"/>
      <c r="I311" s="46"/>
    </row>
    <row r="312" spans="1:9" hidden="1" x14ac:dyDescent="0.25">
      <c r="A312" s="41"/>
      <c r="B312" s="44"/>
      <c r="C312" s="44"/>
      <c r="D312" s="44"/>
      <c r="E312" s="42"/>
      <c r="F312" s="45"/>
      <c r="G312" s="46"/>
      <c r="H312" s="46"/>
      <c r="I312" s="46"/>
    </row>
    <row r="313" spans="1:9" hidden="1" x14ac:dyDescent="0.25">
      <c r="A313" s="41"/>
      <c r="B313" s="44"/>
      <c r="C313" s="44"/>
      <c r="D313" s="44"/>
      <c r="E313" s="42"/>
      <c r="F313" s="45"/>
      <c r="G313" s="46"/>
      <c r="H313" s="46"/>
      <c r="I313" s="46"/>
    </row>
    <row r="314" spans="1:9" hidden="1" x14ac:dyDescent="0.25">
      <c r="A314" s="41"/>
      <c r="B314" s="44"/>
      <c r="C314" s="44"/>
      <c r="D314" s="44"/>
      <c r="E314" s="42"/>
      <c r="F314" s="45"/>
      <c r="G314" s="46"/>
    </row>
    <row r="315" spans="1:9" hidden="1" x14ac:dyDescent="0.25">
      <c r="A315" s="41"/>
      <c r="B315" s="44"/>
      <c r="C315" s="44"/>
      <c r="D315" s="44"/>
      <c r="E315" s="42"/>
      <c r="F315" s="45"/>
    </row>
    <row r="316" spans="1:9" ht="15.75" thickBot="1" x14ac:dyDescent="0.3">
      <c r="A316" s="8" t="s">
        <v>199</v>
      </c>
      <c r="B316" s="8"/>
      <c r="C316" s="8"/>
      <c r="D316" s="8"/>
      <c r="E316" s="8"/>
      <c r="F316" s="56">
        <f>SUM($F$8:F315)</f>
        <v>1837975.2100000002</v>
      </c>
    </row>
    <row r="317" spans="1:9" ht="15.75" thickTop="1" x14ac:dyDescent="0.25">
      <c r="A317" s="8"/>
      <c r="B317" s="8"/>
      <c r="C317" s="8"/>
      <c r="D317" s="8"/>
      <c r="E317" s="8"/>
      <c r="F317" s="37"/>
    </row>
    <row r="318" spans="1:9" x14ac:dyDescent="0.25">
      <c r="A318" s="8"/>
      <c r="B318" s="47"/>
      <c r="C318" s="8"/>
      <c r="D318" s="8"/>
      <c r="E318" s="47"/>
      <c r="F318" s="37"/>
    </row>
    <row r="319" spans="1:9" x14ac:dyDescent="0.25">
      <c r="A319" s="8"/>
      <c r="B319" s="47"/>
      <c r="C319" s="8"/>
      <c r="D319" s="8"/>
      <c r="E319" s="47"/>
      <c r="F319" s="37"/>
    </row>
    <row r="320" spans="1:9" x14ac:dyDescent="0.25">
      <c r="A320" s="8"/>
      <c r="B320" s="47"/>
      <c r="C320" s="8"/>
      <c r="D320" s="8"/>
      <c r="E320" s="47"/>
      <c r="F320" s="37"/>
    </row>
    <row r="321" spans="1:6" x14ac:dyDescent="0.25">
      <c r="A321" s="8"/>
      <c r="B321" s="8"/>
      <c r="C321" s="8"/>
      <c r="D321" s="8"/>
      <c r="E321" s="8"/>
      <c r="F321" s="37"/>
    </row>
    <row r="322" spans="1:6" x14ac:dyDescent="0.25">
      <c r="A322" s="8"/>
      <c r="B322" s="47" t="s">
        <v>22</v>
      </c>
      <c r="C322" s="8"/>
      <c r="D322" s="8"/>
      <c r="E322" s="47" t="s">
        <v>18</v>
      </c>
      <c r="F322" s="37"/>
    </row>
    <row r="323" spans="1:6" x14ac:dyDescent="0.25">
      <c r="A323" s="8"/>
      <c r="B323" s="47" t="s">
        <v>21</v>
      </c>
      <c r="C323" s="8"/>
      <c r="D323" s="8"/>
      <c r="E323" s="47" t="s">
        <v>19</v>
      </c>
      <c r="F323" s="37"/>
    </row>
    <row r="324" spans="1:6" x14ac:dyDescent="0.25">
      <c r="A324" s="8"/>
      <c r="B324" s="47" t="s">
        <v>20</v>
      </c>
      <c r="C324" s="8"/>
      <c r="D324" s="8"/>
      <c r="E324" s="47" t="s">
        <v>125</v>
      </c>
      <c r="F324" s="37"/>
    </row>
    <row r="325" spans="1:6" x14ac:dyDescent="0.25">
      <c r="A325" s="8"/>
      <c r="B325" s="8"/>
      <c r="C325" s="8"/>
      <c r="D325" s="8"/>
      <c r="E325" s="8"/>
      <c r="F325" s="37"/>
    </row>
    <row r="330" spans="1:6" x14ac:dyDescent="0.25">
      <c r="A330" s="8"/>
      <c r="B330" s="8"/>
      <c r="C330" s="8"/>
      <c r="D330" s="8"/>
    </row>
    <row r="331" spans="1:6" x14ac:dyDescent="0.25">
      <c r="A331" s="8"/>
      <c r="B331" s="8"/>
      <c r="C331" s="8"/>
      <c r="D331" s="8"/>
    </row>
    <row r="332" spans="1:6" x14ac:dyDescent="0.25">
      <c r="A332" s="8"/>
      <c r="B332" s="8"/>
      <c r="C332" s="8"/>
      <c r="D332" s="8"/>
    </row>
    <row r="333" spans="1:6" x14ac:dyDescent="0.25">
      <c r="A333" s="8"/>
      <c r="B333" s="8"/>
      <c r="C333" s="8"/>
      <c r="D333" s="8"/>
    </row>
    <row r="334" spans="1:6" x14ac:dyDescent="0.25">
      <c r="C334" s="1" t="s">
        <v>17</v>
      </c>
    </row>
    <row r="335" spans="1:6" x14ac:dyDescent="0.25">
      <c r="C335" s="1" t="s">
        <v>2</v>
      </c>
    </row>
    <row r="336" spans="1:6" x14ac:dyDescent="0.25">
      <c r="A336" s="8"/>
      <c r="B336" s="30"/>
      <c r="C336" s="9" t="s">
        <v>357</v>
      </c>
      <c r="D336" s="30"/>
    </row>
    <row r="337" spans="1:6" x14ac:dyDescent="0.25">
      <c r="A337" s="8"/>
      <c r="B337" s="30"/>
      <c r="C337" s="9" t="s">
        <v>358</v>
      </c>
      <c r="D337" s="30"/>
    </row>
    <row r="338" spans="1:6" x14ac:dyDescent="0.25">
      <c r="A338" s="8"/>
      <c r="B338" s="30"/>
      <c r="C338" s="10" t="s">
        <v>15</v>
      </c>
      <c r="D338" s="30"/>
    </row>
    <row r="339" spans="1:6" s="12" customFormat="1" x14ac:dyDescent="0.25">
      <c r="A339" s="11" t="s">
        <v>108</v>
      </c>
      <c r="B339" s="11" t="s">
        <v>119</v>
      </c>
      <c r="C339" s="11" t="s">
        <v>121</v>
      </c>
      <c r="D339" s="11" t="s">
        <v>122</v>
      </c>
    </row>
    <row r="340" spans="1:6" s="12" customFormat="1" ht="40.5" customHeight="1" x14ac:dyDescent="0.25">
      <c r="A340" s="197">
        <v>45028</v>
      </c>
      <c r="B340" s="198" t="s">
        <v>359</v>
      </c>
      <c r="C340" s="199" t="s">
        <v>357</v>
      </c>
      <c r="D340" s="200">
        <f>D355</f>
        <v>32706.199999999997</v>
      </c>
    </row>
    <row r="341" spans="1:6" s="12" customFormat="1" ht="13.5" customHeight="1" x14ac:dyDescent="0.25">
      <c r="A341" s="201"/>
      <c r="B341" s="202"/>
      <c r="C341" s="203"/>
      <c r="D341" s="204"/>
    </row>
    <row r="342" spans="1:6" s="12" customFormat="1" ht="15" customHeight="1" x14ac:dyDescent="0.25">
      <c r="A342" s="205" t="s">
        <v>108</v>
      </c>
      <c r="B342" s="206" t="s">
        <v>360</v>
      </c>
      <c r="C342" s="207" t="s">
        <v>361</v>
      </c>
      <c r="D342" s="208" t="s">
        <v>122</v>
      </c>
    </row>
    <row r="343" spans="1:6" s="12" customFormat="1" x14ac:dyDescent="0.25">
      <c r="A343" s="209"/>
      <c r="B343" s="210" t="s">
        <v>362</v>
      </c>
      <c r="C343" s="43" t="s">
        <v>363</v>
      </c>
      <c r="D343" s="211">
        <v>1016</v>
      </c>
      <c r="F343" s="212"/>
    </row>
    <row r="344" spans="1:6" s="12" customFormat="1" x14ac:dyDescent="0.25">
      <c r="A344" s="209"/>
      <c r="B344" s="213" t="s">
        <v>217</v>
      </c>
      <c r="C344" s="214" t="s">
        <v>218</v>
      </c>
      <c r="D344" s="211">
        <v>3776</v>
      </c>
      <c r="E344" s="212"/>
    </row>
    <row r="345" spans="1:6" s="12" customFormat="1" x14ac:dyDescent="0.25">
      <c r="A345" s="209"/>
      <c r="B345" s="210" t="s">
        <v>147</v>
      </c>
      <c r="C345" s="43" t="s">
        <v>300</v>
      </c>
      <c r="D345" s="211">
        <v>10055.200000000001</v>
      </c>
      <c r="E345" s="212"/>
    </row>
    <row r="346" spans="1:6" s="12" customFormat="1" x14ac:dyDescent="0.25">
      <c r="A346" s="209"/>
      <c r="B346" s="210" t="s">
        <v>364</v>
      </c>
      <c r="C346" s="43" t="s">
        <v>365</v>
      </c>
      <c r="D346" s="211">
        <v>5772.3</v>
      </c>
    </row>
    <row r="347" spans="1:6" s="12" customFormat="1" x14ac:dyDescent="0.25">
      <c r="A347" s="209"/>
      <c r="B347" s="210" t="s">
        <v>348</v>
      </c>
      <c r="C347" s="43" t="s">
        <v>366</v>
      </c>
      <c r="D347" s="211">
        <v>643.1</v>
      </c>
      <c r="E347" s="212"/>
    </row>
    <row r="348" spans="1:6" s="12" customFormat="1" x14ac:dyDescent="0.25">
      <c r="A348" s="209"/>
      <c r="B348" s="210" t="s">
        <v>123</v>
      </c>
      <c r="C348" s="43" t="s">
        <v>166</v>
      </c>
      <c r="D348" s="211">
        <v>3000</v>
      </c>
    </row>
    <row r="349" spans="1:6" s="12" customFormat="1" ht="30" x14ac:dyDescent="0.25">
      <c r="A349" s="209"/>
      <c r="B349" s="210" t="s">
        <v>225</v>
      </c>
      <c r="C349" s="43" t="s">
        <v>226</v>
      </c>
      <c r="D349" s="211">
        <v>2198</v>
      </c>
      <c r="E349" s="212"/>
    </row>
    <row r="350" spans="1:6" s="12" customFormat="1" ht="30" x14ac:dyDescent="0.25">
      <c r="A350" s="209"/>
      <c r="B350" s="210" t="s">
        <v>367</v>
      </c>
      <c r="C350" s="43" t="s">
        <v>368</v>
      </c>
      <c r="D350" s="211">
        <v>4153.6000000000004</v>
      </c>
    </row>
    <row r="351" spans="1:6" s="12" customFormat="1" x14ac:dyDescent="0.25">
      <c r="A351" s="209"/>
      <c r="B351" s="210" t="s">
        <v>165</v>
      </c>
      <c r="C351" s="43" t="s">
        <v>235</v>
      </c>
      <c r="D351" s="211">
        <v>360</v>
      </c>
      <c r="E351" s="212"/>
    </row>
    <row r="352" spans="1:6" s="12" customFormat="1" x14ac:dyDescent="0.25">
      <c r="A352" s="209"/>
      <c r="B352" s="210" t="s">
        <v>369</v>
      </c>
      <c r="C352" s="43" t="s">
        <v>370</v>
      </c>
      <c r="D352" s="211">
        <v>295</v>
      </c>
    </row>
    <row r="353" spans="1:6" s="12" customFormat="1" ht="30" x14ac:dyDescent="0.25">
      <c r="A353" s="209"/>
      <c r="B353" s="210" t="s">
        <v>371</v>
      </c>
      <c r="C353" s="43" t="s">
        <v>372</v>
      </c>
      <c r="D353" s="211">
        <v>1027</v>
      </c>
    </row>
    <row r="354" spans="1:6" x14ac:dyDescent="0.25">
      <c r="A354" s="209"/>
      <c r="B354" s="210" t="s">
        <v>373</v>
      </c>
      <c r="C354" s="43" t="s">
        <v>374</v>
      </c>
      <c r="D354" s="211">
        <v>410</v>
      </c>
    </row>
    <row r="355" spans="1:6" ht="15.75" thickBot="1" x14ac:dyDescent="0.3">
      <c r="A355" s="13"/>
      <c r="B355" s="215"/>
      <c r="C355" s="216" t="s">
        <v>16</v>
      </c>
      <c r="D355" s="217">
        <f>SUM(D342:D354)</f>
        <v>32706.199999999997</v>
      </c>
    </row>
    <row r="356" spans="1:6" ht="13.5" customHeight="1" thickTop="1" x14ac:dyDescent="0.25">
      <c r="A356" s="8"/>
      <c r="B356" s="8"/>
      <c r="C356" s="8"/>
      <c r="D356" s="8"/>
    </row>
    <row r="357" spans="1:6" ht="13.5" customHeight="1" x14ac:dyDescent="0.25">
      <c r="A357" s="8"/>
      <c r="B357" s="8"/>
      <c r="C357" s="8"/>
      <c r="D357" s="8"/>
    </row>
    <row r="358" spans="1:6" ht="13.5" customHeight="1" x14ac:dyDescent="0.25">
      <c r="A358" s="8"/>
      <c r="B358" s="8"/>
      <c r="C358" s="8"/>
      <c r="D358" s="8"/>
    </row>
    <row r="359" spans="1:6" x14ac:dyDescent="0.25">
      <c r="A359" s="8"/>
      <c r="B359" s="8"/>
      <c r="C359" s="8"/>
      <c r="D359" s="8"/>
    </row>
    <row r="360" spans="1:6" x14ac:dyDescent="0.25">
      <c r="A360" s="8"/>
      <c r="B360" s="7"/>
      <c r="C360" s="3"/>
      <c r="D360" s="8"/>
    </row>
    <row r="361" spans="1:6" x14ac:dyDescent="0.25">
      <c r="A361" s="8"/>
      <c r="B361" s="7"/>
      <c r="C361" s="15"/>
      <c r="D361" s="8"/>
    </row>
    <row r="362" spans="1:6" x14ac:dyDescent="0.25">
      <c r="A362" s="8"/>
      <c r="B362" s="8"/>
      <c r="C362" s="8"/>
      <c r="D362" s="8"/>
    </row>
    <row r="363" spans="1:6" x14ac:dyDescent="0.25">
      <c r="A363" s="8"/>
      <c r="B363" s="7" t="s">
        <v>22</v>
      </c>
      <c r="C363" s="14" t="s">
        <v>126</v>
      </c>
      <c r="D363" s="8"/>
    </row>
    <row r="364" spans="1:6" s="8" customFormat="1" x14ac:dyDescent="0.25">
      <c r="B364" s="7" t="s">
        <v>21</v>
      </c>
      <c r="C364" s="3" t="s">
        <v>127</v>
      </c>
      <c r="E364"/>
      <c r="F364"/>
    </row>
    <row r="365" spans="1:6" x14ac:dyDescent="0.25">
      <c r="A365" s="8"/>
      <c r="B365" s="7" t="s">
        <v>20</v>
      </c>
      <c r="C365" s="15" t="s">
        <v>128</v>
      </c>
      <c r="D365" s="8"/>
    </row>
    <row r="366" spans="1:6" x14ac:dyDescent="0.25">
      <c r="A366" s="8"/>
      <c r="B366" s="8"/>
      <c r="C366" s="8"/>
      <c r="D366" s="8"/>
    </row>
    <row r="368" spans="1:6" s="115" customFormat="1" x14ac:dyDescent="0.25">
      <c r="A368" s="117"/>
      <c r="B368" s="116"/>
      <c r="C368" s="117"/>
    </row>
    <row r="369" spans="1:9" s="115" customFormat="1" x14ac:dyDescent="0.25">
      <c r="A369" s="117"/>
      <c r="B369" s="116"/>
      <c r="C369" s="117"/>
    </row>
    <row r="370" spans="1:9" s="115" customFormat="1" ht="15.75" x14ac:dyDescent="0.25">
      <c r="A370" s="117"/>
      <c r="B370" s="116"/>
      <c r="C370" s="118"/>
      <c r="D370" s="118"/>
      <c r="E370" s="118"/>
      <c r="F370" s="118"/>
      <c r="G370" s="118"/>
      <c r="H370" s="118"/>
    </row>
    <row r="371" spans="1:9" s="115" customFormat="1" ht="15.75" x14ac:dyDescent="0.25">
      <c r="A371" s="117"/>
      <c r="B371" s="116"/>
      <c r="C371" s="118"/>
      <c r="D371" s="118"/>
      <c r="E371" s="118"/>
      <c r="F371" s="118"/>
      <c r="G371" s="118"/>
      <c r="H371" s="118"/>
      <c r="I371" s="118"/>
    </row>
    <row r="372" spans="1:9" s="119" customFormat="1" ht="18" x14ac:dyDescent="0.25">
      <c r="A372" s="155" t="s">
        <v>17</v>
      </c>
      <c r="B372" s="155"/>
      <c r="C372" s="155"/>
      <c r="D372" s="155"/>
      <c r="E372" s="155"/>
      <c r="F372" s="155"/>
      <c r="G372" s="155"/>
    </row>
    <row r="373" spans="1:9" s="119" customFormat="1" ht="18" x14ac:dyDescent="0.25">
      <c r="A373" s="155" t="s">
        <v>2</v>
      </c>
      <c r="B373" s="155"/>
      <c r="C373" s="155"/>
      <c r="D373" s="155"/>
      <c r="E373" s="155"/>
      <c r="F373" s="155"/>
      <c r="G373" s="155"/>
    </row>
    <row r="374" spans="1:9" s="120" customFormat="1" ht="18.75" customHeight="1" x14ac:dyDescent="0.3">
      <c r="A374" s="154" t="s">
        <v>117</v>
      </c>
      <c r="B374" s="154"/>
      <c r="C374" s="154"/>
      <c r="D374" s="154"/>
      <c r="E374" s="154"/>
      <c r="F374" s="154"/>
      <c r="G374" s="154"/>
    </row>
    <row r="375" spans="1:9" s="120" customFormat="1" ht="18.75" x14ac:dyDescent="0.3">
      <c r="A375" s="154" t="s">
        <v>177</v>
      </c>
      <c r="B375" s="154"/>
      <c r="C375" s="154"/>
      <c r="D375" s="154"/>
      <c r="E375" s="154"/>
      <c r="F375" s="154"/>
      <c r="G375" s="154"/>
    </row>
    <row r="376" spans="1:9" s="120" customFormat="1" ht="18.75" x14ac:dyDescent="0.3">
      <c r="A376" s="154" t="s">
        <v>311</v>
      </c>
      <c r="B376" s="154"/>
      <c r="C376" s="154"/>
      <c r="D376" s="154"/>
      <c r="E376" s="154"/>
      <c r="F376" s="154"/>
      <c r="G376" s="154"/>
    </row>
    <row r="377" spans="1:9" s="120" customFormat="1" ht="18.75" x14ac:dyDescent="0.3">
      <c r="A377" s="154" t="s">
        <v>106</v>
      </c>
      <c r="B377" s="154"/>
      <c r="C377" s="154"/>
      <c r="D377" s="154"/>
      <c r="E377" s="154"/>
      <c r="F377" s="154"/>
      <c r="G377" s="154"/>
    </row>
    <row r="378" spans="1:9" s="115" customFormat="1" ht="15.75" thickBot="1" x14ac:dyDescent="0.3">
      <c r="A378" s="117"/>
      <c r="B378" s="116"/>
      <c r="C378" s="117"/>
      <c r="E378" s="121"/>
      <c r="F378" s="121"/>
    </row>
    <row r="379" spans="1:9" s="115" customFormat="1" ht="15.75" thickBot="1" x14ac:dyDescent="0.3">
      <c r="A379" s="182"/>
      <c r="B379" s="183" t="s">
        <v>312</v>
      </c>
      <c r="C379" s="184"/>
      <c r="D379" s="184"/>
      <c r="E379" s="184"/>
      <c r="F379" s="184"/>
      <c r="G379" s="185"/>
    </row>
    <row r="380" spans="1:9" s="115" customFormat="1" ht="15.75" thickBot="1" x14ac:dyDescent="0.3">
      <c r="A380" s="186"/>
      <c r="B380" s="187"/>
      <c r="C380" s="156"/>
      <c r="D380" s="36"/>
      <c r="E380" s="157" t="s">
        <v>107</v>
      </c>
      <c r="F380" s="158"/>
      <c r="G380" s="70">
        <v>137622.31999999986</v>
      </c>
    </row>
    <row r="381" spans="1:9" s="115" customFormat="1" ht="15.75" thickBot="1" x14ac:dyDescent="0.3">
      <c r="A381" s="188"/>
      <c r="B381" s="189" t="s">
        <v>108</v>
      </c>
      <c r="C381" s="71" t="s">
        <v>109</v>
      </c>
      <c r="D381" s="55" t="s">
        <v>110</v>
      </c>
      <c r="E381" s="71" t="s">
        <v>111</v>
      </c>
      <c r="F381" s="57" t="s">
        <v>112</v>
      </c>
      <c r="G381" s="72" t="s">
        <v>113</v>
      </c>
    </row>
    <row r="382" spans="1:9" s="115" customFormat="1" ht="15.75" thickBot="1" x14ac:dyDescent="0.3">
      <c r="A382" s="190"/>
      <c r="B382" s="191">
        <v>45019</v>
      </c>
      <c r="C382" s="122" t="s">
        <v>114</v>
      </c>
      <c r="D382" s="123" t="s">
        <v>313</v>
      </c>
      <c r="E382" s="124"/>
      <c r="F382" s="124">
        <v>54530</v>
      </c>
      <c r="G382" s="124">
        <f>G380+E382-F382</f>
        <v>83092.319999999861</v>
      </c>
      <c r="I382" s="125"/>
    </row>
    <row r="383" spans="1:9" s="115" customFormat="1" ht="27" thickBot="1" x14ac:dyDescent="0.3">
      <c r="A383" s="193"/>
      <c r="B383" s="191">
        <v>45019</v>
      </c>
      <c r="C383" s="122" t="s">
        <v>114</v>
      </c>
      <c r="D383" s="126" t="s">
        <v>314</v>
      </c>
      <c r="E383" s="124"/>
      <c r="F383" s="124">
        <v>81.790000000000006</v>
      </c>
      <c r="G383" s="124">
        <f>G382+E383-F383</f>
        <v>83010.529999999868</v>
      </c>
    </row>
    <row r="384" spans="1:9" s="115" customFormat="1" ht="15.75" thickBot="1" x14ac:dyDescent="0.3">
      <c r="A384" s="193"/>
      <c r="B384" s="191">
        <v>45020</v>
      </c>
      <c r="C384" s="122" t="s">
        <v>114</v>
      </c>
      <c r="D384" s="123" t="s">
        <v>315</v>
      </c>
      <c r="E384" s="124"/>
      <c r="F384" s="124">
        <v>24150</v>
      </c>
      <c r="G384" s="124">
        <f t="shared" ref="G384:G435" si="2">G383+E384-F384</f>
        <v>58860.529999999868</v>
      </c>
    </row>
    <row r="385" spans="1:7" s="115" customFormat="1" ht="15.75" thickBot="1" x14ac:dyDescent="0.3">
      <c r="A385" s="193"/>
      <c r="B385" s="191">
        <v>45020</v>
      </c>
      <c r="C385" s="122" t="s">
        <v>114</v>
      </c>
      <c r="D385" s="123" t="s">
        <v>316</v>
      </c>
      <c r="E385" s="124"/>
      <c r="F385" s="124">
        <v>36.229999999999997</v>
      </c>
      <c r="G385" s="124">
        <f t="shared" si="2"/>
        <v>58824.299999999865</v>
      </c>
    </row>
    <row r="386" spans="1:7" s="115" customFormat="1" ht="15.75" thickBot="1" x14ac:dyDescent="0.3">
      <c r="A386" s="193"/>
      <c r="B386" s="191">
        <v>45020</v>
      </c>
      <c r="C386" s="122" t="s">
        <v>146</v>
      </c>
      <c r="D386" s="123" t="s">
        <v>317</v>
      </c>
      <c r="E386" s="124">
        <v>749589.46</v>
      </c>
      <c r="F386" s="124"/>
      <c r="G386" s="124">
        <f t="shared" si="2"/>
        <v>808413.75999999978</v>
      </c>
    </row>
    <row r="387" spans="1:7" s="115" customFormat="1" ht="15.75" thickBot="1" x14ac:dyDescent="0.3">
      <c r="A387" s="193"/>
      <c r="B387" s="191">
        <v>45020</v>
      </c>
      <c r="C387" s="122" t="s">
        <v>114</v>
      </c>
      <c r="D387" s="123" t="s">
        <v>318</v>
      </c>
      <c r="E387" s="124"/>
      <c r="F387" s="124">
        <v>15650</v>
      </c>
      <c r="G387" s="124">
        <f t="shared" si="2"/>
        <v>792763.75999999978</v>
      </c>
    </row>
    <row r="388" spans="1:7" s="115" customFormat="1" ht="15.75" thickBot="1" x14ac:dyDescent="0.3">
      <c r="A388" s="193"/>
      <c r="B388" s="191">
        <v>45020</v>
      </c>
      <c r="C388" s="122" t="s">
        <v>114</v>
      </c>
      <c r="D388" s="123" t="s">
        <v>319</v>
      </c>
      <c r="E388" s="124"/>
      <c r="F388" s="124">
        <v>23.48</v>
      </c>
      <c r="G388" s="124">
        <f t="shared" si="2"/>
        <v>792740.2799999998</v>
      </c>
    </row>
    <row r="389" spans="1:7" s="115" customFormat="1" ht="15.75" thickBot="1" x14ac:dyDescent="0.3">
      <c r="A389" s="193"/>
      <c r="B389" s="191">
        <v>45027</v>
      </c>
      <c r="C389" s="122" t="s">
        <v>114</v>
      </c>
      <c r="D389" s="123" t="s">
        <v>320</v>
      </c>
      <c r="E389" s="124"/>
      <c r="F389" s="124">
        <v>18622.77</v>
      </c>
      <c r="G389" s="124">
        <f t="shared" si="2"/>
        <v>774117.50999999978</v>
      </c>
    </row>
    <row r="390" spans="1:7" s="115" customFormat="1" ht="15.75" thickBot="1" x14ac:dyDescent="0.3">
      <c r="A390" s="193"/>
      <c r="B390" s="191">
        <v>45027</v>
      </c>
      <c r="C390" s="122" t="s">
        <v>114</v>
      </c>
      <c r="D390" s="123" t="s">
        <v>321</v>
      </c>
      <c r="E390" s="124"/>
      <c r="F390" s="124">
        <v>27.93</v>
      </c>
      <c r="G390" s="124">
        <f t="shared" si="2"/>
        <v>774089.57999999973</v>
      </c>
    </row>
    <row r="391" spans="1:7" s="115" customFormat="1" ht="15.75" thickBot="1" x14ac:dyDescent="0.3">
      <c r="A391" s="193"/>
      <c r="B391" s="191">
        <v>45028</v>
      </c>
      <c r="C391" s="122" t="s">
        <v>114</v>
      </c>
      <c r="D391" s="123" t="s">
        <v>322</v>
      </c>
      <c r="E391" s="124"/>
      <c r="F391" s="124">
        <v>20325.080000000002</v>
      </c>
      <c r="G391" s="124">
        <f t="shared" si="2"/>
        <v>753764.49999999977</v>
      </c>
    </row>
    <row r="392" spans="1:7" s="115" customFormat="1" ht="15.75" thickBot="1" x14ac:dyDescent="0.3">
      <c r="A392" s="193"/>
      <c r="B392" s="191">
        <v>45028</v>
      </c>
      <c r="C392" s="122" t="s">
        <v>114</v>
      </c>
      <c r="D392" s="123" t="s">
        <v>323</v>
      </c>
      <c r="E392" s="124"/>
      <c r="F392" s="124">
        <v>30.49</v>
      </c>
      <c r="G392" s="124">
        <f t="shared" si="2"/>
        <v>753734.00999999978</v>
      </c>
    </row>
    <row r="393" spans="1:7" s="115" customFormat="1" ht="15.75" thickBot="1" x14ac:dyDescent="0.3">
      <c r="A393" s="193"/>
      <c r="B393" s="191">
        <v>45028</v>
      </c>
      <c r="C393" s="122" t="s">
        <v>114</v>
      </c>
      <c r="D393" s="123" t="s">
        <v>324</v>
      </c>
      <c r="E393" s="124"/>
      <c r="F393" s="124">
        <v>32706.2</v>
      </c>
      <c r="G393" s="124">
        <f t="shared" si="2"/>
        <v>721027.80999999982</v>
      </c>
    </row>
    <row r="394" spans="1:7" s="115" customFormat="1" ht="15.75" thickBot="1" x14ac:dyDescent="0.3">
      <c r="A394" s="193"/>
      <c r="B394" s="191">
        <v>45028</v>
      </c>
      <c r="C394" s="122" t="s">
        <v>114</v>
      </c>
      <c r="D394" s="123" t="s">
        <v>325</v>
      </c>
      <c r="E394" s="124"/>
      <c r="F394" s="124">
        <v>300</v>
      </c>
      <c r="G394" s="124">
        <f t="shared" si="2"/>
        <v>720727.80999999982</v>
      </c>
    </row>
    <row r="395" spans="1:7" s="115" customFormat="1" ht="15.75" thickBot="1" x14ac:dyDescent="0.3">
      <c r="A395" s="193"/>
      <c r="B395" s="191">
        <v>45028</v>
      </c>
      <c r="C395" s="122" t="s">
        <v>114</v>
      </c>
      <c r="D395" s="123" t="s">
        <v>326</v>
      </c>
      <c r="E395" s="124"/>
      <c r="F395" s="124">
        <v>49.06</v>
      </c>
      <c r="G395" s="124">
        <f t="shared" si="2"/>
        <v>720678.74999999977</v>
      </c>
    </row>
    <row r="396" spans="1:7" s="115" customFormat="1" ht="15.75" thickBot="1" x14ac:dyDescent="0.3">
      <c r="A396" s="193"/>
      <c r="B396" s="191">
        <v>45029</v>
      </c>
      <c r="C396" s="122" t="s">
        <v>114</v>
      </c>
      <c r="D396" s="123" t="s">
        <v>327</v>
      </c>
      <c r="E396" s="124"/>
      <c r="F396" s="124">
        <v>28924.400000000001</v>
      </c>
      <c r="G396" s="124">
        <f t="shared" si="2"/>
        <v>691754.34999999974</v>
      </c>
    </row>
    <row r="397" spans="1:7" s="115" customFormat="1" ht="15.75" thickBot="1" x14ac:dyDescent="0.3">
      <c r="A397" s="193"/>
      <c r="B397" s="191">
        <v>45029</v>
      </c>
      <c r="C397" s="122" t="s">
        <v>114</v>
      </c>
      <c r="D397" s="123" t="s">
        <v>328</v>
      </c>
      <c r="E397" s="124"/>
      <c r="F397" s="124">
        <v>43.39</v>
      </c>
      <c r="G397" s="124">
        <f t="shared" si="2"/>
        <v>691710.95999999973</v>
      </c>
    </row>
    <row r="398" spans="1:7" s="115" customFormat="1" ht="15.75" thickBot="1" x14ac:dyDescent="0.3">
      <c r="A398" s="193"/>
      <c r="B398" s="191">
        <v>45030</v>
      </c>
      <c r="C398" s="122" t="s">
        <v>114</v>
      </c>
      <c r="D398" s="123" t="s">
        <v>329</v>
      </c>
      <c r="E398" s="124"/>
      <c r="F398" s="124">
        <v>17707.2</v>
      </c>
      <c r="G398" s="124">
        <f t="shared" si="2"/>
        <v>674003.75999999978</v>
      </c>
    </row>
    <row r="399" spans="1:7" s="115" customFormat="1" ht="15.75" thickBot="1" x14ac:dyDescent="0.3">
      <c r="A399" s="193"/>
      <c r="B399" s="191">
        <v>45030</v>
      </c>
      <c r="C399" s="122" t="s">
        <v>114</v>
      </c>
      <c r="D399" s="123" t="s">
        <v>330</v>
      </c>
      <c r="E399" s="124"/>
      <c r="F399" s="124">
        <v>26.56</v>
      </c>
      <c r="G399" s="124">
        <f t="shared" si="2"/>
        <v>673977.19999999972</v>
      </c>
    </row>
    <row r="400" spans="1:7" s="115" customFormat="1" ht="15.75" thickBot="1" x14ac:dyDescent="0.3">
      <c r="A400" s="193"/>
      <c r="B400" s="191">
        <v>45033</v>
      </c>
      <c r="C400" s="122" t="s">
        <v>114</v>
      </c>
      <c r="D400" s="123" t="s">
        <v>331</v>
      </c>
      <c r="E400" s="124"/>
      <c r="F400" s="124">
        <v>20900</v>
      </c>
      <c r="G400" s="124">
        <f t="shared" si="2"/>
        <v>653077.19999999972</v>
      </c>
    </row>
    <row r="401" spans="1:7" s="115" customFormat="1" ht="15.75" thickBot="1" x14ac:dyDescent="0.3">
      <c r="A401" s="193"/>
      <c r="B401" s="191">
        <v>45033</v>
      </c>
      <c r="C401" s="122" t="s">
        <v>114</v>
      </c>
      <c r="D401" s="123" t="s">
        <v>332</v>
      </c>
      <c r="E401" s="124"/>
      <c r="F401" s="124">
        <v>31.35</v>
      </c>
      <c r="G401" s="124">
        <f t="shared" si="2"/>
        <v>653045.84999999974</v>
      </c>
    </row>
    <row r="402" spans="1:7" s="115" customFormat="1" ht="15.75" thickBot="1" x14ac:dyDescent="0.3">
      <c r="A402" s="193"/>
      <c r="B402" s="191">
        <v>45033</v>
      </c>
      <c r="C402" s="122" t="s">
        <v>114</v>
      </c>
      <c r="D402" s="123" t="s">
        <v>333</v>
      </c>
      <c r="E402" s="124"/>
      <c r="F402" s="124">
        <v>12897</v>
      </c>
      <c r="G402" s="124">
        <f t="shared" si="2"/>
        <v>640148.84999999974</v>
      </c>
    </row>
    <row r="403" spans="1:7" s="115" customFormat="1" ht="15.75" thickBot="1" x14ac:dyDescent="0.3">
      <c r="A403" s="193"/>
      <c r="B403" s="191">
        <v>45033</v>
      </c>
      <c r="C403" s="122" t="s">
        <v>114</v>
      </c>
      <c r="D403" s="123" t="s">
        <v>334</v>
      </c>
      <c r="E403" s="124"/>
      <c r="F403" s="124">
        <v>19.350000000000001</v>
      </c>
      <c r="G403" s="124">
        <f t="shared" si="2"/>
        <v>640129.49999999977</v>
      </c>
    </row>
    <row r="404" spans="1:7" s="115" customFormat="1" ht="15.75" thickBot="1" x14ac:dyDescent="0.3">
      <c r="A404" s="193"/>
      <c r="B404" s="191">
        <v>45035</v>
      </c>
      <c r="C404" s="122" t="s">
        <v>114</v>
      </c>
      <c r="D404" s="123" t="s">
        <v>335</v>
      </c>
      <c r="E404" s="124"/>
      <c r="F404" s="124">
        <v>6352.5</v>
      </c>
      <c r="G404" s="124">
        <f t="shared" si="2"/>
        <v>633776.99999999977</v>
      </c>
    </row>
    <row r="405" spans="1:7" s="115" customFormat="1" ht="15.75" thickBot="1" x14ac:dyDescent="0.3">
      <c r="A405" s="193"/>
      <c r="B405" s="191">
        <v>45035</v>
      </c>
      <c r="C405" s="122" t="s">
        <v>114</v>
      </c>
      <c r="D405" s="123" t="s">
        <v>336</v>
      </c>
      <c r="E405" s="124"/>
      <c r="F405" s="124">
        <v>9.5299999999999994</v>
      </c>
      <c r="G405" s="124">
        <f t="shared" si="2"/>
        <v>633767.46999999974</v>
      </c>
    </row>
    <row r="406" spans="1:7" s="115" customFormat="1" ht="15" customHeight="1" thickBot="1" x14ac:dyDescent="0.3">
      <c r="A406" s="193"/>
      <c r="B406" s="191">
        <v>45040</v>
      </c>
      <c r="C406" s="122" t="s">
        <v>114</v>
      </c>
      <c r="D406" s="123" t="s">
        <v>337</v>
      </c>
      <c r="E406" s="124"/>
      <c r="F406" s="124">
        <v>51200</v>
      </c>
      <c r="G406" s="124">
        <f t="shared" si="2"/>
        <v>582567.46999999974</v>
      </c>
    </row>
    <row r="407" spans="1:7" s="115" customFormat="1" ht="15" customHeight="1" thickBot="1" x14ac:dyDescent="0.3">
      <c r="A407" s="193"/>
      <c r="B407" s="191">
        <v>45040</v>
      </c>
      <c r="C407" s="122" t="s">
        <v>114</v>
      </c>
      <c r="D407" s="123" t="s">
        <v>338</v>
      </c>
      <c r="E407" s="124"/>
      <c r="F407" s="124">
        <v>76.8</v>
      </c>
      <c r="G407" s="124">
        <f t="shared" si="2"/>
        <v>582490.66999999969</v>
      </c>
    </row>
    <row r="408" spans="1:7" s="115" customFormat="1" ht="15" customHeight="1" thickBot="1" x14ac:dyDescent="0.3">
      <c r="A408" s="193"/>
      <c r="B408" s="191">
        <v>45043</v>
      </c>
      <c r="C408" s="122" t="s">
        <v>114</v>
      </c>
      <c r="D408" s="123" t="s">
        <v>339</v>
      </c>
      <c r="E408" s="124"/>
      <c r="F408" s="124">
        <v>15350</v>
      </c>
      <c r="G408" s="124">
        <f t="shared" si="2"/>
        <v>567140.66999999969</v>
      </c>
    </row>
    <row r="409" spans="1:7" s="115" customFormat="1" ht="15" customHeight="1" thickBot="1" x14ac:dyDescent="0.3">
      <c r="A409" s="193"/>
      <c r="B409" s="191">
        <v>45043</v>
      </c>
      <c r="C409" s="122" t="s">
        <v>114</v>
      </c>
      <c r="D409" s="123" t="s">
        <v>340</v>
      </c>
      <c r="E409" s="124"/>
      <c r="F409" s="124">
        <v>23.03</v>
      </c>
      <c r="G409" s="124">
        <f t="shared" si="2"/>
        <v>567117.63999999966</v>
      </c>
    </row>
    <row r="410" spans="1:7" s="115" customFormat="1" ht="15" customHeight="1" thickBot="1" x14ac:dyDescent="0.3">
      <c r="A410" s="193"/>
      <c r="B410" s="191">
        <v>45043</v>
      </c>
      <c r="C410" s="122" t="s">
        <v>114</v>
      </c>
      <c r="D410" s="123" t="s">
        <v>341</v>
      </c>
      <c r="E410" s="124"/>
      <c r="F410" s="124">
        <v>23661</v>
      </c>
      <c r="G410" s="124">
        <f t="shared" si="2"/>
        <v>543456.63999999966</v>
      </c>
    </row>
    <row r="411" spans="1:7" s="115" customFormat="1" ht="15" customHeight="1" thickBot="1" x14ac:dyDescent="0.3">
      <c r="A411" s="193"/>
      <c r="B411" s="191">
        <v>45043</v>
      </c>
      <c r="C411" s="122" t="s">
        <v>114</v>
      </c>
      <c r="D411" s="123" t="s">
        <v>342</v>
      </c>
      <c r="E411" s="124"/>
      <c r="F411" s="124">
        <v>35.49</v>
      </c>
      <c r="G411" s="124">
        <f t="shared" si="2"/>
        <v>543421.14999999967</v>
      </c>
    </row>
    <row r="412" spans="1:7" s="115" customFormat="1" ht="15" hidden="1" customHeight="1" x14ac:dyDescent="0.3">
      <c r="A412" s="193"/>
      <c r="B412" s="191">
        <v>45044</v>
      </c>
      <c r="C412" s="122" t="s">
        <v>114</v>
      </c>
      <c r="D412" s="123" t="s">
        <v>343</v>
      </c>
      <c r="E412" s="124"/>
      <c r="F412" s="124"/>
      <c r="G412" s="124">
        <f t="shared" si="2"/>
        <v>543421.14999999967</v>
      </c>
    </row>
    <row r="413" spans="1:7" s="115" customFormat="1" ht="15" hidden="1" customHeight="1" x14ac:dyDescent="0.3">
      <c r="A413" s="193"/>
      <c r="B413" s="191">
        <v>45044</v>
      </c>
      <c r="C413" s="122" t="s">
        <v>114</v>
      </c>
      <c r="D413" s="123" t="s">
        <v>344</v>
      </c>
      <c r="E413" s="124"/>
      <c r="F413" s="124"/>
      <c r="G413" s="124">
        <f t="shared" si="2"/>
        <v>543421.14999999967</v>
      </c>
    </row>
    <row r="414" spans="1:7" s="115" customFormat="1" ht="15" hidden="1" customHeight="1" x14ac:dyDescent="0.3">
      <c r="A414" s="193"/>
      <c r="B414" s="191">
        <v>45044</v>
      </c>
      <c r="C414" s="122" t="s">
        <v>114</v>
      </c>
      <c r="D414" s="123" t="s">
        <v>345</v>
      </c>
      <c r="E414" s="124"/>
      <c r="F414" s="124"/>
      <c r="G414" s="124">
        <f t="shared" si="2"/>
        <v>543421.14999999967</v>
      </c>
    </row>
    <row r="415" spans="1:7" s="115" customFormat="1" ht="15" hidden="1" customHeight="1" x14ac:dyDescent="0.3">
      <c r="A415" s="193"/>
      <c r="B415" s="191">
        <v>45044</v>
      </c>
      <c r="C415" s="122" t="s">
        <v>114</v>
      </c>
      <c r="D415" s="123" t="s">
        <v>346</v>
      </c>
      <c r="E415" s="124"/>
      <c r="F415" s="124"/>
      <c r="G415" s="124">
        <f t="shared" si="2"/>
        <v>543421.14999999967</v>
      </c>
    </row>
    <row r="416" spans="1:7" s="115" customFormat="1" ht="15" customHeight="1" thickBot="1" x14ac:dyDescent="0.3">
      <c r="A416" s="193"/>
      <c r="B416" s="191">
        <v>45044</v>
      </c>
      <c r="C416" s="122" t="s">
        <v>114</v>
      </c>
      <c r="D416" s="123" t="s">
        <v>195</v>
      </c>
      <c r="E416" s="124"/>
      <c r="F416" s="124">
        <v>175</v>
      </c>
      <c r="G416" s="124">
        <f>G415+E416-F416</f>
        <v>543246.14999999967</v>
      </c>
    </row>
    <row r="417" spans="1:7" s="115" customFormat="1" ht="15" hidden="1" customHeight="1" x14ac:dyDescent="0.3">
      <c r="A417" s="193"/>
      <c r="B417" s="191"/>
      <c r="C417" s="122"/>
      <c r="D417" s="123"/>
      <c r="E417" s="124"/>
      <c r="F417" s="124"/>
      <c r="G417" s="124">
        <f t="shared" si="2"/>
        <v>543246.14999999967</v>
      </c>
    </row>
    <row r="418" spans="1:7" s="115" customFormat="1" ht="15" hidden="1" customHeight="1" x14ac:dyDescent="0.3">
      <c r="A418" s="193"/>
      <c r="B418" s="191"/>
      <c r="C418" s="122"/>
      <c r="D418" s="123"/>
      <c r="E418" s="124"/>
      <c r="F418" s="124"/>
      <c r="G418" s="124">
        <f t="shared" si="2"/>
        <v>543246.14999999967</v>
      </c>
    </row>
    <row r="419" spans="1:7" s="115" customFormat="1" ht="15" hidden="1" customHeight="1" x14ac:dyDescent="0.3">
      <c r="A419" s="193"/>
      <c r="B419" s="191"/>
      <c r="C419" s="122"/>
      <c r="D419" s="123"/>
      <c r="E419" s="124"/>
      <c r="F419" s="124"/>
      <c r="G419" s="124">
        <f t="shared" si="2"/>
        <v>543246.14999999967</v>
      </c>
    </row>
    <row r="420" spans="1:7" s="115" customFormat="1" ht="15.75" hidden="1" thickBot="1" x14ac:dyDescent="0.3">
      <c r="A420" s="193"/>
      <c r="B420" s="191"/>
      <c r="C420" s="122"/>
      <c r="D420" s="123"/>
      <c r="E420" s="124"/>
      <c r="F420" s="124"/>
      <c r="G420" s="124">
        <f t="shared" si="2"/>
        <v>543246.14999999967</v>
      </c>
    </row>
    <row r="421" spans="1:7" s="115" customFormat="1" ht="15" hidden="1" customHeight="1" x14ac:dyDescent="0.3">
      <c r="A421" s="193"/>
      <c r="B421" s="191"/>
      <c r="C421" s="122"/>
      <c r="D421" s="123"/>
      <c r="E421" s="124"/>
      <c r="F421" s="124"/>
      <c r="G421" s="124">
        <f t="shared" si="2"/>
        <v>543246.14999999967</v>
      </c>
    </row>
    <row r="422" spans="1:7" s="115" customFormat="1" ht="15" hidden="1" customHeight="1" x14ac:dyDescent="0.3">
      <c r="A422" s="193"/>
      <c r="B422" s="191"/>
      <c r="C422" s="122"/>
      <c r="D422" s="123"/>
      <c r="E422" s="124"/>
      <c r="F422" s="124"/>
      <c r="G422" s="124">
        <f t="shared" si="2"/>
        <v>543246.14999999967</v>
      </c>
    </row>
    <row r="423" spans="1:7" s="115" customFormat="1" ht="15" hidden="1" customHeight="1" x14ac:dyDescent="0.3">
      <c r="A423" s="193"/>
      <c r="B423" s="191"/>
      <c r="C423" s="122"/>
      <c r="D423" s="123"/>
      <c r="E423" s="124"/>
      <c r="F423" s="124"/>
      <c r="G423" s="124">
        <f t="shared" si="2"/>
        <v>543246.14999999967</v>
      </c>
    </row>
    <row r="424" spans="1:7" s="115" customFormat="1" ht="15" hidden="1" customHeight="1" x14ac:dyDescent="0.3">
      <c r="A424" s="193"/>
      <c r="B424" s="191"/>
      <c r="C424" s="122"/>
      <c r="D424" s="123"/>
      <c r="E424" s="124"/>
      <c r="F424" s="124"/>
      <c r="G424" s="124">
        <f t="shared" si="2"/>
        <v>543246.14999999967</v>
      </c>
    </row>
    <row r="425" spans="1:7" s="115" customFormat="1" ht="15" hidden="1" customHeight="1" x14ac:dyDescent="0.3">
      <c r="A425" s="193"/>
      <c r="B425" s="191"/>
      <c r="C425" s="122"/>
      <c r="D425" s="123"/>
      <c r="E425" s="124"/>
      <c r="F425" s="124"/>
      <c r="G425" s="124">
        <f t="shared" si="2"/>
        <v>543246.14999999967</v>
      </c>
    </row>
    <row r="426" spans="1:7" s="115" customFormat="1" ht="15" hidden="1" customHeight="1" x14ac:dyDescent="0.3">
      <c r="A426" s="193"/>
      <c r="B426" s="191"/>
      <c r="C426" s="122"/>
      <c r="D426" s="123"/>
      <c r="E426" s="124"/>
      <c r="F426" s="124"/>
      <c r="G426" s="124">
        <f t="shared" si="2"/>
        <v>543246.14999999967</v>
      </c>
    </row>
    <row r="427" spans="1:7" s="115" customFormat="1" ht="15" hidden="1" customHeight="1" x14ac:dyDescent="0.3">
      <c r="A427" s="193"/>
      <c r="B427" s="191"/>
      <c r="C427" s="122"/>
      <c r="D427" s="123"/>
      <c r="E427" s="124"/>
      <c r="F427" s="124"/>
      <c r="G427" s="124">
        <f t="shared" si="2"/>
        <v>543246.14999999967</v>
      </c>
    </row>
    <row r="428" spans="1:7" s="115" customFormat="1" ht="15" hidden="1" customHeight="1" x14ac:dyDescent="0.3">
      <c r="A428" s="193"/>
      <c r="B428" s="191"/>
      <c r="C428" s="122"/>
      <c r="D428" s="123"/>
      <c r="E428" s="124"/>
      <c r="F428" s="124"/>
      <c r="G428" s="124">
        <f t="shared" si="2"/>
        <v>543246.14999999967</v>
      </c>
    </row>
    <row r="429" spans="1:7" s="115" customFormat="1" ht="15" hidden="1" customHeight="1" x14ac:dyDescent="0.3">
      <c r="A429" s="193"/>
      <c r="B429" s="191"/>
      <c r="C429" s="122"/>
      <c r="D429" s="123"/>
      <c r="E429" s="124"/>
      <c r="F429" s="124"/>
      <c r="G429" s="124">
        <f t="shared" si="2"/>
        <v>543246.14999999967</v>
      </c>
    </row>
    <row r="430" spans="1:7" s="115" customFormat="1" ht="15" hidden="1" customHeight="1" x14ac:dyDescent="0.3">
      <c r="A430" s="193"/>
      <c r="B430" s="191"/>
      <c r="C430" s="122"/>
      <c r="D430" s="123"/>
      <c r="E430" s="124"/>
      <c r="F430" s="124"/>
      <c r="G430" s="124">
        <f t="shared" si="2"/>
        <v>543246.14999999967</v>
      </c>
    </row>
    <row r="431" spans="1:7" s="115" customFormat="1" ht="15" hidden="1" customHeight="1" x14ac:dyDescent="0.3">
      <c r="A431" s="193"/>
      <c r="B431" s="191"/>
      <c r="C431" s="122"/>
      <c r="D431" s="123"/>
      <c r="E431" s="124"/>
      <c r="F431" s="124"/>
      <c r="G431" s="124">
        <f t="shared" si="2"/>
        <v>543246.14999999967</v>
      </c>
    </row>
    <row r="432" spans="1:7" s="115" customFormat="1" ht="15.75" hidden="1" customHeight="1" x14ac:dyDescent="0.3">
      <c r="A432" s="193"/>
      <c r="B432" s="191"/>
      <c r="C432" s="122"/>
      <c r="D432" s="123"/>
      <c r="E432" s="124"/>
      <c r="F432" s="124"/>
      <c r="G432" s="124">
        <f t="shared" si="2"/>
        <v>543246.14999999967</v>
      </c>
    </row>
    <row r="433" spans="1:7" s="115" customFormat="1" ht="15" hidden="1" customHeight="1" x14ac:dyDescent="0.3">
      <c r="A433" s="193"/>
      <c r="B433" s="191"/>
      <c r="C433" s="122"/>
      <c r="D433" s="123"/>
      <c r="E433" s="124"/>
      <c r="F433" s="124"/>
      <c r="G433" s="124">
        <f t="shared" si="2"/>
        <v>543246.14999999967</v>
      </c>
    </row>
    <row r="434" spans="1:7" s="115" customFormat="1" ht="15" hidden="1" customHeight="1" x14ac:dyDescent="0.3">
      <c r="A434" s="193"/>
      <c r="B434" s="191"/>
      <c r="C434" s="122"/>
      <c r="D434" s="123"/>
      <c r="E434" s="124"/>
      <c r="F434" s="124"/>
      <c r="G434" s="124">
        <f t="shared" si="2"/>
        <v>543246.14999999967</v>
      </c>
    </row>
    <row r="435" spans="1:7" s="115" customFormat="1" ht="15" hidden="1" customHeight="1" x14ac:dyDescent="0.3">
      <c r="A435" s="193"/>
      <c r="B435" s="191"/>
      <c r="C435" s="122"/>
      <c r="D435" s="123"/>
      <c r="E435" s="124"/>
      <c r="F435" s="124"/>
      <c r="G435" s="124">
        <f t="shared" si="2"/>
        <v>543246.14999999967</v>
      </c>
    </row>
    <row r="436" spans="1:7" s="115" customFormat="1" ht="15.75" thickBot="1" x14ac:dyDescent="0.3">
      <c r="A436" s="194"/>
      <c r="B436" s="195" t="s">
        <v>191</v>
      </c>
      <c r="C436" s="159"/>
      <c r="D436" s="160"/>
      <c r="E436" s="127">
        <f>SUM(E382:E432)</f>
        <v>749589.46</v>
      </c>
      <c r="F436" s="127">
        <f>SUM(F382:F435)</f>
        <v>343965.63000000006</v>
      </c>
      <c r="G436" s="128">
        <f>G435</f>
        <v>543246.14999999967</v>
      </c>
    </row>
    <row r="437" spans="1:7" s="115" customFormat="1" x14ac:dyDescent="0.25">
      <c r="A437" s="117"/>
      <c r="B437" s="116"/>
      <c r="C437" s="129"/>
      <c r="D437" s="130"/>
      <c r="E437" s="121"/>
      <c r="F437" s="121"/>
      <c r="G437" s="131"/>
    </row>
    <row r="438" spans="1:7" s="115" customFormat="1" x14ac:dyDescent="0.25">
      <c r="A438" s="117"/>
      <c r="B438" s="116"/>
      <c r="C438" s="129"/>
      <c r="D438" s="130"/>
      <c r="E438" s="121"/>
      <c r="F438" s="121"/>
    </row>
    <row r="439" spans="1:7" s="115" customFormat="1" x14ac:dyDescent="0.25">
      <c r="A439" s="117"/>
      <c r="B439" s="116"/>
      <c r="C439" s="129"/>
      <c r="D439" s="130"/>
      <c r="E439" s="121"/>
      <c r="F439" s="121"/>
    </row>
    <row r="440" spans="1:7" s="196" customFormat="1" x14ac:dyDescent="0.25">
      <c r="A440" s="117"/>
      <c r="B440" s="116"/>
      <c r="C440" s="129"/>
      <c r="D440" s="130"/>
      <c r="E440" s="121"/>
      <c r="F440" s="121"/>
      <c r="G440" s="115"/>
    </row>
    <row r="441" spans="1:7" s="115" customFormat="1" x14ac:dyDescent="0.25">
      <c r="A441" s="117"/>
      <c r="B441" s="116"/>
      <c r="C441" s="117"/>
      <c r="D441" s="132"/>
      <c r="E441" s="121"/>
      <c r="F441" s="121"/>
      <c r="G441" s="133"/>
    </row>
    <row r="442" spans="1:7" s="115" customFormat="1" x14ac:dyDescent="0.25">
      <c r="A442" s="117"/>
      <c r="B442" s="116"/>
      <c r="C442" s="117"/>
      <c r="D442" s="134"/>
      <c r="E442" s="121"/>
      <c r="F442" s="121"/>
      <c r="G442" s="134"/>
    </row>
    <row r="443" spans="1:7" s="115" customFormat="1" x14ac:dyDescent="0.25">
      <c r="A443" s="117"/>
      <c r="B443" s="116"/>
      <c r="C443" s="117"/>
      <c r="D443" s="132"/>
      <c r="E443" s="121"/>
      <c r="F443" s="121"/>
      <c r="G443" s="133"/>
    </row>
    <row r="444" spans="1:7" s="115" customFormat="1" ht="15.75" thickBot="1" x14ac:dyDescent="0.3">
      <c r="A444" s="165" t="s">
        <v>115</v>
      </c>
      <c r="B444" s="165"/>
      <c r="C444" s="137"/>
      <c r="D444" s="165" t="s">
        <v>102</v>
      </c>
      <c r="E444" s="165"/>
      <c r="F444" s="137"/>
      <c r="G444" s="133"/>
    </row>
    <row r="445" spans="1:7" s="115" customFormat="1" x14ac:dyDescent="0.25">
      <c r="A445" s="168" t="s">
        <v>21</v>
      </c>
      <c r="B445" s="168"/>
      <c r="C445" s="137"/>
      <c r="D445" s="168" t="s">
        <v>103</v>
      </c>
      <c r="E445" s="168"/>
      <c r="F445" s="137"/>
      <c r="G445" s="133"/>
    </row>
    <row r="446" spans="1:7" s="115" customFormat="1" x14ac:dyDescent="0.25">
      <c r="A446" s="169" t="s">
        <v>116</v>
      </c>
      <c r="B446" s="169"/>
      <c r="C446" s="137"/>
      <c r="D446" s="169" t="s">
        <v>104</v>
      </c>
      <c r="E446" s="169"/>
      <c r="F446" s="137"/>
      <c r="G446" s="133"/>
    </row>
    <row r="447" spans="1:7" s="115" customFormat="1" x14ac:dyDescent="0.25">
      <c r="A447" s="132"/>
      <c r="B447" s="138"/>
      <c r="C447" s="139"/>
      <c r="D447" s="132"/>
      <c r="E447" s="140"/>
      <c r="F447" s="141"/>
      <c r="G447" s="133"/>
    </row>
    <row r="451" spans="1:7" ht="15.75" customHeight="1" x14ac:dyDescent="0.25"/>
    <row r="453" spans="1:7" x14ac:dyDescent="0.25">
      <c r="A453" s="2"/>
      <c r="B453" s="4"/>
      <c r="C453" s="2"/>
      <c r="E453" s="35"/>
      <c r="F453" s="35"/>
    </row>
    <row r="454" spans="1:7" ht="15.75" x14ac:dyDescent="0.25">
      <c r="A454" s="31"/>
      <c r="B454" s="34"/>
      <c r="C454" s="34"/>
      <c r="D454" s="34"/>
      <c r="E454" s="34"/>
      <c r="F454" s="34"/>
      <c r="G454" s="34"/>
    </row>
    <row r="456" spans="1:7" x14ac:dyDescent="0.25">
      <c r="A456" s="8"/>
      <c r="B456" s="7"/>
      <c r="C456" s="3"/>
      <c r="D456" s="8"/>
    </row>
    <row r="457" spans="1:7" x14ac:dyDescent="0.25">
      <c r="A457" s="8"/>
      <c r="B457" s="7"/>
      <c r="C457" s="15"/>
      <c r="D457" s="8"/>
    </row>
    <row r="458" spans="1:7" x14ac:dyDescent="0.25">
      <c r="A458" s="8"/>
      <c r="B458" s="28"/>
      <c r="D458" s="8"/>
    </row>
    <row r="459" spans="1:7" x14ac:dyDescent="0.25">
      <c r="A459" s="8"/>
      <c r="B459" s="16"/>
      <c r="D459" s="8"/>
    </row>
    <row r="460" spans="1:7" x14ac:dyDescent="0.25">
      <c r="B460" s="17"/>
    </row>
    <row r="461" spans="1:7" x14ac:dyDescent="0.25">
      <c r="B461" s="17"/>
    </row>
    <row r="462" spans="1:7" x14ac:dyDescent="0.25">
      <c r="B462" s="29" t="s">
        <v>149</v>
      </c>
    </row>
    <row r="463" spans="1:7" x14ac:dyDescent="0.25">
      <c r="B463" s="29" t="s">
        <v>150</v>
      </c>
    </row>
    <row r="464" spans="1:7" x14ac:dyDescent="0.25">
      <c r="B464" s="25" t="s">
        <v>376</v>
      </c>
    </row>
    <row r="465" spans="2:5" x14ac:dyDescent="0.25">
      <c r="B465" s="18" t="s">
        <v>148</v>
      </c>
    </row>
    <row r="466" spans="2:5" x14ac:dyDescent="0.25">
      <c r="B466" s="18"/>
    </row>
    <row r="467" spans="2:5" ht="15.75" thickBot="1" x14ac:dyDescent="0.3">
      <c r="B467" s="18"/>
      <c r="E467" s="18"/>
    </row>
    <row r="468" spans="2:5" x14ac:dyDescent="0.25">
      <c r="B468" s="170" t="s">
        <v>129</v>
      </c>
      <c r="C468" s="170" t="s">
        <v>130</v>
      </c>
      <c r="E468" s="18"/>
    </row>
    <row r="469" spans="2:5" x14ac:dyDescent="0.25">
      <c r="B469" s="171"/>
      <c r="C469" s="171"/>
      <c r="E469" s="18"/>
    </row>
    <row r="470" spans="2:5" ht="15.75" thickBot="1" x14ac:dyDescent="0.3">
      <c r="B470" s="172"/>
      <c r="C470" s="172"/>
      <c r="E470" s="18"/>
    </row>
    <row r="471" spans="2:5" x14ac:dyDescent="0.25">
      <c r="B471" s="19"/>
      <c r="C471" s="173">
        <v>21871068.719999999</v>
      </c>
      <c r="E471" s="18"/>
    </row>
    <row r="472" spans="2:5" ht="15.75" thickBot="1" x14ac:dyDescent="0.3">
      <c r="B472" s="20" t="s">
        <v>131</v>
      </c>
      <c r="C472" s="174"/>
      <c r="E472" s="18"/>
    </row>
    <row r="473" spans="2:5" x14ac:dyDescent="0.25">
      <c r="B473" s="21"/>
      <c r="C473" s="175"/>
      <c r="E473" s="18"/>
    </row>
    <row r="474" spans="2:5" ht="22.5" x14ac:dyDescent="0.25">
      <c r="B474" s="21" t="s">
        <v>375</v>
      </c>
      <c r="C474" s="176"/>
      <c r="E474" s="18"/>
    </row>
    <row r="475" spans="2:5" x14ac:dyDescent="0.25">
      <c r="B475" s="22"/>
      <c r="C475" s="176"/>
      <c r="E475" s="18"/>
    </row>
    <row r="476" spans="2:5" ht="15.75" thickBot="1" x14ac:dyDescent="0.3">
      <c r="B476" s="23"/>
      <c r="C476" s="177"/>
      <c r="E476" s="18"/>
    </row>
    <row r="477" spans="2:5" x14ac:dyDescent="0.25">
      <c r="B477" s="24" t="s">
        <v>132</v>
      </c>
      <c r="C477" s="166">
        <f>C471-C473</f>
        <v>21871068.719999999</v>
      </c>
      <c r="E477" s="18"/>
    </row>
    <row r="478" spans="2:5" ht="15.75" thickBot="1" x14ac:dyDescent="0.3">
      <c r="B478" s="20" t="s">
        <v>133</v>
      </c>
      <c r="C478" s="167"/>
      <c r="E478" s="18"/>
    </row>
    <row r="479" spans="2:5" x14ac:dyDescent="0.25">
      <c r="B479" s="18"/>
      <c r="E479" s="18"/>
    </row>
    <row r="480" spans="2:5" x14ac:dyDescent="0.25">
      <c r="B480" s="18"/>
      <c r="E480" s="18"/>
    </row>
    <row r="481" spans="2:5" x14ac:dyDescent="0.25">
      <c r="B481" s="18"/>
      <c r="E481" s="18"/>
    </row>
    <row r="482" spans="2:5" x14ac:dyDescent="0.25">
      <c r="B482" s="25"/>
    </row>
    <row r="483" spans="2:5" x14ac:dyDescent="0.25">
      <c r="B483" s="25"/>
    </row>
    <row r="484" spans="2:5" x14ac:dyDescent="0.25">
      <c r="B484" s="26"/>
    </row>
    <row r="485" spans="2:5" x14ac:dyDescent="0.25">
      <c r="B485" s="26" t="s">
        <v>134</v>
      </c>
    </row>
    <row r="486" spans="2:5" x14ac:dyDescent="0.25">
      <c r="B486" s="27" t="s">
        <v>135</v>
      </c>
    </row>
  </sheetData>
  <mergeCells count="66">
    <mergeCell ref="C471:C472"/>
    <mergeCell ref="C473:C476"/>
    <mergeCell ref="C477:C478"/>
    <mergeCell ref="A445:B445"/>
    <mergeCell ref="D445:E445"/>
    <mergeCell ref="A446:B446"/>
    <mergeCell ref="D446:E446"/>
    <mergeCell ref="B468:B470"/>
    <mergeCell ref="C468:C470"/>
    <mergeCell ref="A379:A381"/>
    <mergeCell ref="B379:G379"/>
    <mergeCell ref="B380:C380"/>
    <mergeCell ref="E380:F380"/>
    <mergeCell ref="B436:D436"/>
    <mergeCell ref="A444:B444"/>
    <mergeCell ref="D444:E444"/>
    <mergeCell ref="A372:G372"/>
    <mergeCell ref="A373:G373"/>
    <mergeCell ref="A374:G374"/>
    <mergeCell ref="A375:G375"/>
    <mergeCell ref="A376:G376"/>
    <mergeCell ref="A377:G377"/>
    <mergeCell ref="B264:D264"/>
    <mergeCell ref="C283:D283"/>
    <mergeCell ref="A270:B270"/>
    <mergeCell ref="D270:E270"/>
    <mergeCell ref="A271:B271"/>
    <mergeCell ref="D271:E271"/>
    <mergeCell ref="A272:B272"/>
    <mergeCell ref="D272:E272"/>
    <mergeCell ref="A201:G201"/>
    <mergeCell ref="A202:G202"/>
    <mergeCell ref="A203:G203"/>
    <mergeCell ref="A204:G204"/>
    <mergeCell ref="A205:G205"/>
    <mergeCell ref="A207:A209"/>
    <mergeCell ref="B207:G207"/>
    <mergeCell ref="B208:C208"/>
    <mergeCell ref="E208:F208"/>
    <mergeCell ref="B100:E100"/>
    <mergeCell ref="B101:E101"/>
    <mergeCell ref="B102:E102"/>
    <mergeCell ref="B103:E103"/>
    <mergeCell ref="B104:E104"/>
    <mergeCell ref="A200:G200"/>
    <mergeCell ref="B91:C91"/>
    <mergeCell ref="B65:J65"/>
    <mergeCell ref="B66:J66"/>
    <mergeCell ref="B67:J67"/>
    <mergeCell ref="B89:C89"/>
    <mergeCell ref="E89:H89"/>
    <mergeCell ref="B90:C90"/>
    <mergeCell ref="E90:H90"/>
    <mergeCell ref="A54:C54"/>
    <mergeCell ref="D54:H54"/>
    <mergeCell ref="A55:C55"/>
    <mergeCell ref="D55:H55"/>
    <mergeCell ref="B63:J63"/>
    <mergeCell ref="B64:J64"/>
    <mergeCell ref="A3:H3"/>
    <mergeCell ref="A4:H4"/>
    <mergeCell ref="A5:H5"/>
    <mergeCell ref="A6:H6"/>
    <mergeCell ref="A7:H7"/>
    <mergeCell ref="A53:C53"/>
    <mergeCell ref="D53:H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2023-01-06T18:49:41Z</cp:lastPrinted>
  <dcterms:created xsi:type="dcterms:W3CDTF">2022-05-03T15:08:27Z</dcterms:created>
  <dcterms:modified xsi:type="dcterms:W3CDTF">2023-05-09T21:00:16Z</dcterms:modified>
</cp:coreProperties>
</file>