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Febrero 2023/"/>
    </mc:Choice>
  </mc:AlternateContent>
  <xr:revisionPtr revIDLastSave="402" documentId="8_{9E0ADA03-C1A3-4CE4-A923-F7EC71DFA59F}" xr6:coauthVersionLast="47" xr6:coauthVersionMax="47" xr10:uidLastSave="{440AE89E-33A0-4746-9CC7-3259B64589D8}"/>
  <bookViews>
    <workbookView xWindow="20370" yWindow="-120" windowWidth="29040" windowHeight="15840" xr2:uid="{045271DA-D62B-4B67-A031-49D4E787176C}"/>
  </bookViews>
  <sheets>
    <sheet name="Hoja1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3" i="18" l="1"/>
  <c r="F445" i="18"/>
  <c r="E445" i="18"/>
  <c r="G400" i="18"/>
  <c r="G401" i="18" s="1"/>
  <c r="G402" i="18" s="1"/>
  <c r="G403" i="18" s="1"/>
  <c r="G404" i="18" s="1"/>
  <c r="G405" i="18" s="1"/>
  <c r="G406" i="18" s="1"/>
  <c r="G407" i="18" s="1"/>
  <c r="G408" i="18" s="1"/>
  <c r="G409" i="18" s="1"/>
  <c r="G410" i="18" s="1"/>
  <c r="G411" i="18" s="1"/>
  <c r="G412" i="18" s="1"/>
  <c r="G413" i="18" s="1"/>
  <c r="G414" i="18" s="1"/>
  <c r="G415" i="18" s="1"/>
  <c r="G416" i="18" s="1"/>
  <c r="G417" i="18" s="1"/>
  <c r="G418" i="18" s="1"/>
  <c r="G419" i="18" s="1"/>
  <c r="G420" i="18" s="1"/>
  <c r="G421" i="18" s="1"/>
  <c r="G422" i="18" s="1"/>
  <c r="G423" i="18" s="1"/>
  <c r="G424" i="18" s="1"/>
  <c r="G425" i="18" s="1"/>
  <c r="G426" i="18" s="1"/>
  <c r="G427" i="18" s="1"/>
  <c r="G428" i="18" s="1"/>
  <c r="G429" i="18" s="1"/>
  <c r="G430" i="18" s="1"/>
  <c r="G431" i="18" s="1"/>
  <c r="G432" i="18" s="1"/>
  <c r="G433" i="18" s="1"/>
  <c r="G434" i="18" s="1"/>
  <c r="G435" i="18" s="1"/>
  <c r="G436" i="18" s="1"/>
  <c r="G437" i="18" s="1"/>
  <c r="G438" i="18" s="1"/>
  <c r="G439" i="18" s="1"/>
  <c r="G440" i="18" s="1"/>
  <c r="G441" i="18" s="1"/>
  <c r="G442" i="18" s="1"/>
  <c r="G443" i="18" s="1"/>
  <c r="G444" i="18" s="1"/>
  <c r="G445" i="18" s="1"/>
  <c r="D374" i="18"/>
  <c r="D360" i="18" s="1"/>
  <c r="E332" i="18" l="1"/>
  <c r="F306" i="18"/>
  <c r="F253" i="18" l="1"/>
  <c r="E253" i="18"/>
  <c r="G208" i="18"/>
  <c r="G209" i="18" s="1"/>
  <c r="G210" i="18" s="1"/>
  <c r="G211" i="18" s="1"/>
  <c r="G212" i="18" s="1"/>
  <c r="G213" i="18" s="1"/>
  <c r="G214" i="18" s="1"/>
  <c r="G215" i="18" s="1"/>
  <c r="G216" i="18" s="1"/>
  <c r="G217" i="18" s="1"/>
  <c r="G218" i="18" s="1"/>
  <c r="G219" i="18" s="1"/>
  <c r="G220" i="18" s="1"/>
  <c r="G221" i="18" s="1"/>
  <c r="G222" i="18" s="1"/>
  <c r="G223" i="18" s="1"/>
  <c r="G224" i="18" s="1"/>
  <c r="G225" i="18" s="1"/>
  <c r="G226" i="18" s="1"/>
  <c r="G227" i="18" s="1"/>
  <c r="G228" i="18" s="1"/>
  <c r="G229" i="18" s="1"/>
  <c r="G230" i="18" s="1"/>
  <c r="G231" i="18" s="1"/>
  <c r="G232" i="18" s="1"/>
  <c r="G233" i="18" s="1"/>
  <c r="G234" i="18" s="1"/>
  <c r="G235" i="18" s="1"/>
  <c r="G236" i="18" s="1"/>
  <c r="G237" i="18" s="1"/>
  <c r="G238" i="18" s="1"/>
  <c r="G239" i="18" s="1"/>
  <c r="G240" i="18" s="1"/>
  <c r="G241" i="18" s="1"/>
  <c r="G242" i="18" s="1"/>
  <c r="G243" i="18" s="1"/>
  <c r="G244" i="18" s="1"/>
  <c r="G245" i="18" s="1"/>
  <c r="G246" i="18" s="1"/>
  <c r="G247" i="18" s="1"/>
  <c r="G248" i="18" s="1"/>
  <c r="G249" i="18" s="1"/>
  <c r="G250" i="18" s="1"/>
  <c r="G251" i="18" s="1"/>
  <c r="G252" i="18" s="1"/>
  <c r="G253" i="18" s="1"/>
  <c r="C183" i="18" l="1"/>
  <c r="F84" i="18"/>
  <c r="G83" i="18"/>
  <c r="G82" i="18"/>
  <c r="G81" i="18"/>
  <c r="G80" i="18"/>
  <c r="G79" i="18"/>
  <c r="G78" i="18"/>
  <c r="G77" i="18"/>
  <c r="H49" i="18"/>
  <c r="G84" i="18" l="1"/>
</calcChain>
</file>

<file path=xl/sharedStrings.xml><?xml version="1.0" encoding="utf-8"?>
<sst xmlns="http://schemas.openxmlformats.org/spreadsheetml/2006/main" count="849" uniqueCount="403">
  <si>
    <t>Beneficiario</t>
  </si>
  <si>
    <t>COMPANIA DOMINICANA DE TELEFONOS C POR A</t>
  </si>
  <si>
    <t>DIRECCION DE PRENSA DEL PRESIDENTE</t>
  </si>
  <si>
    <t>Total Pagado</t>
  </si>
  <si>
    <t>RNC</t>
  </si>
  <si>
    <t>2.2.2.1.01</t>
  </si>
  <si>
    <t>2.2.1.3.01</t>
  </si>
  <si>
    <t>2.2.7.2.06</t>
  </si>
  <si>
    <t>2.1.2.2.05</t>
  </si>
  <si>
    <t>2.1.1.2.08</t>
  </si>
  <si>
    <t>2.1.5.1.01</t>
  </si>
  <si>
    <t>2.1.5.2.01</t>
  </si>
  <si>
    <t>2.1.5.3.01</t>
  </si>
  <si>
    <t>2.1.1.1.01</t>
  </si>
  <si>
    <t>Cuenta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</si>
  <si>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</si>
  <si>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</si>
  <si>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</si>
  <si>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</si>
  <si>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</si>
  <si>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</si>
  <si>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</si>
  <si>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</si>
  <si>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</si>
  <si>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</si>
  <si>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</si>
  <si>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</si>
  <si>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</si>
  <si>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</si>
  <si>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</si>
  <si>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</si>
  <si>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</si>
  <si>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</si>
  <si>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</si>
  <si>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</si>
  <si>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</si>
  <si>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</si>
  <si>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</si>
  <si>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</si>
  <si>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</si>
  <si>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</si>
  <si>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</si>
  <si>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</si>
  <si>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</si>
  <si>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</si>
  <si>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</si>
  <si>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</si>
  <si>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</si>
  <si>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</si>
  <si>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</si>
  <si>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</si>
  <si>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</si>
  <si>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</si>
  <si>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</si>
  <si>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</si>
  <si>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</si>
  <si>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</si>
  <si>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</si>
  <si>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</si>
  <si>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</si>
  <si>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</si>
  <si>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</si>
  <si>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</si>
  <si>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</si>
  <si>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</si>
  <si>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</si>
  <si>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</si>
  <si>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</si>
  <si>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</si>
  <si>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</si>
  <si>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</si>
  <si>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</si>
  <si>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</si>
  <si>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</si>
  <si>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</si>
  <si>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</si>
  <si>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</si>
  <si>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</si>
  <si>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</si>
  <si>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</si>
  <si>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</si>
  <si>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</si>
  <si>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</si>
  <si>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</si>
  <si>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</si>
  <si>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</si>
  <si>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</si>
  <si>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</si>
  <si>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</si>
  <si>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</si>
  <si>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</si>
  <si>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</si>
  <si>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</si>
  <si>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</si>
  <si>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</si>
  <si>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</si>
  <si>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</si>
  <si>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</si>
  <si>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</si>
  <si>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</si>
  <si>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</si>
  <si>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</si>
  <si>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</si>
  <si>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Lic. Benny Adames</t>
  </si>
  <si>
    <t>Enc. Administrativo y Financiero</t>
  </si>
  <si>
    <t>Revisado por</t>
  </si>
  <si>
    <t>RELACION FONDO REPONIBLE INSTITUCIONAL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</si>
  <si>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</si>
  <si>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</si>
  <si>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</si>
  <si>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</si>
  <si>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</si>
  <si>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</si>
  <si>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</si>
  <si>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</si>
  <si>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</si>
  <si>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</si>
  <si>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</si>
  <si>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</si>
  <si>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</si>
  <si>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</si>
  <si>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</si>
  <si>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</si>
  <si>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</si>
  <si>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</si>
  <si>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>VIATICOS</t>
  </si>
  <si>
    <t>2.3.7.1.01</t>
  </si>
  <si>
    <t>COMBUSTIBLE</t>
  </si>
  <si>
    <t xml:space="preserve">             Revisado por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</si>
  <si>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</si>
  <si>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</si>
  <si>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</si>
  <si>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 xml:space="preserve">                 DESCRIPCION</t>
  </si>
  <si>
    <t xml:space="preserve">    PRESPUESTO EJECUTADO</t>
  </si>
  <si>
    <t xml:space="preserve">        MONTO EJECUCION EN SIGEG PERIODO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</si>
  <si>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</si>
  <si>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</si>
  <si>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</si>
  <si>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</si>
  <si>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</si>
  <si>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</si>
  <si>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</si>
  <si>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</si>
  <si>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</si>
  <si>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</si>
  <si>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</si>
  <si>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</si>
  <si>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</si>
  <si>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 xml:space="preserve">  MINISTERIO ADMINISTRATIVO DE LA PRESIDENCIA</t>
  </si>
  <si>
    <t>CR</t>
  </si>
  <si>
    <t>2.3.1.1.01</t>
  </si>
  <si>
    <t>2.2.3.1.01</t>
  </si>
  <si>
    <t xml:space="preserve">                                                                   VALORES EN RD$</t>
  </si>
  <si>
    <t xml:space="preserve">CONDENSADO EJECUCION PRESUPUESTARIA A TRAVES DEL SIGEF, FONDO 100                              </t>
  </si>
  <si>
    <t xml:space="preserve">  TESORERIA CAPITULO 0201, SUB CAPITULO 01, DAF 01 Y UE  0031.</t>
  </si>
  <si>
    <t>FECHA REGISTRO</t>
  </si>
  <si>
    <t>2.2.1.5.01</t>
  </si>
  <si>
    <t>VALORES RD$</t>
  </si>
  <si>
    <t>PAGO COMPRA DE COMBUSTIBLE. TARJETA # 2106</t>
  </si>
  <si>
    <t>PAGO COMPRA DE COMBUSTIBLE. TARJETA # 5109</t>
  </si>
  <si>
    <t>2.3.9.8.02</t>
  </si>
  <si>
    <t>102017174</t>
  </si>
  <si>
    <t>HUMANO SEGUROS S A</t>
  </si>
  <si>
    <t>2.2.6.3.01</t>
  </si>
  <si>
    <t>401516454</t>
  </si>
  <si>
    <t>SEGURO NACIONAL DE SALUD</t>
  </si>
  <si>
    <t>430317081</t>
  </si>
  <si>
    <t>2.1.1.2.11</t>
  </si>
  <si>
    <t>101001577</t>
  </si>
  <si>
    <t>401517094</t>
  </si>
  <si>
    <t>GUARDIA PRESIDENCIAL</t>
  </si>
  <si>
    <t>2.2.9.2.01</t>
  </si>
  <si>
    <t>101618787</t>
  </si>
  <si>
    <t>2.3.9.6.01</t>
  </si>
  <si>
    <t>REPOSICION FONDO EN AVANCE POR EXCEPCION</t>
  </si>
  <si>
    <t>OBJETAL</t>
  </si>
  <si>
    <t>Fondo En Avance Autorizado por  Excepción de la Dirección de Prensa del Presidente</t>
  </si>
  <si>
    <t>Viáticos dentro del país</t>
  </si>
  <si>
    <t>2.2.8.8.01</t>
  </si>
  <si>
    <t>Impuestos</t>
  </si>
  <si>
    <t>Gasolina</t>
  </si>
  <si>
    <t>101503939</t>
  </si>
  <si>
    <t>AGUA PLANETA AZUL C POR A</t>
  </si>
  <si>
    <t>130413772</t>
  </si>
  <si>
    <t>TONER DEPOT MULTISERVICIOS EORG, SRL</t>
  </si>
  <si>
    <t>2.2.2.2.01</t>
  </si>
  <si>
    <t>LIB.</t>
  </si>
  <si>
    <t xml:space="preserve">                                                   Lic. Maria Nuñez</t>
  </si>
  <si>
    <t xml:space="preserve">                                             Preparado Por</t>
  </si>
  <si>
    <t>Lib.</t>
  </si>
  <si>
    <t>Concepto</t>
  </si>
  <si>
    <t>PUBLICIDAD Y PROPAGANDA</t>
  </si>
  <si>
    <t>TELÉFONO LOCAL</t>
  </si>
  <si>
    <t>SERVICIO DE INTERNET Y TELEVISIÓN POR CABLE</t>
  </si>
  <si>
    <t>MANTENIMIENTO Y REPARACIÓN DE EQUIPOS DE TRANSPORTE, TRACCIÓN Y ELEVACIÓN</t>
  </si>
  <si>
    <t>ALIMENTOS Y BEBIDAS PARA PERSONAS</t>
  </si>
  <si>
    <t>ALTICE DOMINICANA, SA</t>
  </si>
  <si>
    <t>SEGUROS DE PERSONAS</t>
  </si>
  <si>
    <t>IMPRESIÓN, ENCUADERNACIÓN Y ROTULACIÓN</t>
  </si>
  <si>
    <t>SERVICIOS DE ALIMENTACIÓN</t>
  </si>
  <si>
    <t>COMPENSACIÓN SERVICIOS DE SEGURIDAD</t>
  </si>
  <si>
    <t>SUELDOS EMPLEADOS FIJOS</t>
  </si>
  <si>
    <t>CONTRIBUCIONES AL SEGURO DE SALUD</t>
  </si>
  <si>
    <t>CONTRIBUCIONES AL SEGURO DE PENSIONES</t>
  </si>
  <si>
    <t>CONTRIBUCIONES AL SEGURO DE RIESGO LABORAL</t>
  </si>
  <si>
    <t>EMPLEADOS TEMPORALES</t>
  </si>
  <si>
    <t>INTERINATO</t>
  </si>
  <si>
    <t xml:space="preserve">   Preparado por:</t>
  </si>
  <si>
    <t xml:space="preserve">     Autorizado por:</t>
  </si>
  <si>
    <t>María Núñez</t>
  </si>
  <si>
    <t xml:space="preserve"> BANCO DE RESERVAS DE LA REPUBLICA DOMINICANA</t>
  </si>
  <si>
    <t xml:space="preserve">2.2.3.1.01 </t>
  </si>
  <si>
    <t>PRODUCTOS ELÉCTRICOS Y AFINES</t>
  </si>
  <si>
    <t>131588311</t>
  </si>
  <si>
    <t xml:space="preserve">DIRECCIÓN DE PRENSA DEL PRESIDENTE                                             </t>
  </si>
  <si>
    <t>PAGO COMPRA DE COMBUSTIBLE. TARJETA # 4102</t>
  </si>
  <si>
    <t>REPOSICION FONDO CAJA CHICA</t>
  </si>
  <si>
    <t>No. CUENTA</t>
  </si>
  <si>
    <t>CUENTA</t>
  </si>
  <si>
    <t>2.3.3.2.01</t>
  </si>
  <si>
    <t>2.3.9.8.01</t>
  </si>
  <si>
    <t>Fecha</t>
  </si>
  <si>
    <t>No. Cuenta</t>
  </si>
  <si>
    <t>2.3.9.9.05</t>
  </si>
  <si>
    <t>2.2.5.1.01</t>
  </si>
  <si>
    <t>ALQUILERES Y RENTAS DE EDIFICACIONES Y LOCALES</t>
  </si>
  <si>
    <t>DISTRIBUIDORA LAGARES SRL</t>
  </si>
  <si>
    <t>101026391</t>
  </si>
  <si>
    <t>GASOLINA</t>
  </si>
  <si>
    <t>PAGOS A PROVEEDORES</t>
  </si>
  <si>
    <t xml:space="preserve">                                               DIRECCION DE PRENSA DEL PRESIDENTE</t>
  </si>
  <si>
    <t>PAGO COMPRA DE COMBUSTIBLE DEL PERSONAL</t>
  </si>
  <si>
    <t>Alimentos y bebidas para personas</t>
  </si>
  <si>
    <t>Papel y cartón</t>
  </si>
  <si>
    <t>Productos eléctricos y afines</t>
  </si>
  <si>
    <t>Repuestos</t>
  </si>
  <si>
    <t>Accesorios</t>
  </si>
  <si>
    <t>PERIODO DEL 01 AL 28 DE FEBRERO 2023</t>
  </si>
  <si>
    <t>02/02/2023</t>
  </si>
  <si>
    <t>66</t>
  </si>
  <si>
    <t>PAGO POR SERVICIOS DE INTERNET MOVIL DE LA DPP, POR EL PERIODO DE FACTURACION 01/12/2022 AL 31/12/2022. CUENTA 87933607. NCF B1500047040 D/F 05/01/2023.</t>
  </si>
  <si>
    <t>67</t>
  </si>
  <si>
    <t>PAGO POR SERVICIOS INTERNET FIJO DE LA DPP, POR PERIODO DE FACTURACION 02/01/2023 AL 01/02/2023. CUENTA 786728434. NCF B1500192192 D/F 01/01/2023.</t>
  </si>
  <si>
    <t>68</t>
  </si>
  <si>
    <t>PAGO POR SERVICIOS DE ALMUERZO PARA LOS COLABORADORES DE ESTA INSTITUCION, CORRESPONDIENTE AL PERIODO DE FACTURACION DEL 12/12/2022 AL 31/12/2022. NCF B1500000474 D/F 16/01/2023.</t>
  </si>
  <si>
    <t>69</t>
  </si>
  <si>
    <t>PAGO POR SERVICIO DE SEGURO COMPLEMENTARIO DE SALUD PARA LOS COLABORADORES DE ESTA INSTITUCIÓN. PERÍODO FACTURADO DEL 01/01/2023 AL 31/01/2023. FACT. NO.2965723. NCF B1500026539 D/F01/01/2023. POLIZA NO. 30-95-326558.</t>
  </si>
  <si>
    <t>70</t>
  </si>
  <si>
    <t>PAGO POR SERVICIOS DE INTERNET MOVIL DE LA DPP, PERIODO DE FACTURACION DEL 26/12/2022 AL 25/01/2023. CUENTA 787651263. NCF B1500192193 D/F 01/01/2023.</t>
  </si>
  <si>
    <t>76</t>
  </si>
  <si>
    <t>COLECTOR CONTRIBUCIONES A LA TESORERIA DE LA SEGURIDAD SOCIAL TSS</t>
  </si>
  <si>
    <t>430149454</t>
  </si>
  <si>
    <t>PAGO POR APORTES A LA TSS DEL COLABORADOR SATURNINO VASQUEZ FLORIAN, CEDULA 001-02655241-9, CORRESPONDIENTE A LA NOMINA DE ENERO 2023, SUSPENDIDO DE SUS FUNCIONES, SEGUN OFICIO NO. DPP-RRHH-10-2023 D/F 25/01/2023.</t>
  </si>
  <si>
    <t>07/02/2023</t>
  </si>
  <si>
    <t>102</t>
  </si>
  <si>
    <t>PAGO POR SERVICIOS DE PARQUEOS PARA USO DE LOS COLABORADORES DE LA INSTITUCION, CORRESPONDIENTE AL MES DE ENERO 2023. ORDEN NO. DPP-2022-00199. NCF B1500000905 D/F 11/01/2023.</t>
  </si>
  <si>
    <t>103</t>
  </si>
  <si>
    <t>PAGO POR SERVICIOS DE FLOTA MOVIL DE LA DPP, POR EL PERIODO DE FACTURACION 17/01/2023 AL 16/02/2023. CUENTA 787671187. NCF B1500193007 D/F 22/01/2023.</t>
  </si>
  <si>
    <t>104</t>
  </si>
  <si>
    <t>PAGO POR SERVICIOS CENTRAL TELEFONICA DE LA DPP, POR EL PERIODO DE FACTURACION 23/01/2023 AL 22/02/2023. CUENTA 787395080. NCF B1500193006 D/F 22/01/2023.</t>
  </si>
  <si>
    <t>09/02/2023</t>
  </si>
  <si>
    <t>128</t>
  </si>
  <si>
    <t>PAGO POR SERVICIOS SEGURO COMPLEMENTARIO DE SALUD A LOS COLABORADORES DE LA INSTITUCION, CORRESPONDIENTE AL PERIODO DE FACTURACION 01/02/2023 AL 28/02/2023. POLIZA NO.23136. FACT. 99829. NCF B1500007835 D/F 18/01/2023.</t>
  </si>
  <si>
    <t>129</t>
  </si>
  <si>
    <t>PAGO POR SERVICIOS DE IMPRESION DE HOJAS PARA USO DE LA INSTITUCION, CORRESPONDIENTE AL PERIODO DEL 06/12/2022 AL 20/01/2023. 4TO PAGO ORDEN NO. DPP-2022-01421. NCF B1500006005 D/F 25/01/2023.</t>
  </si>
  <si>
    <t>130</t>
  </si>
  <si>
    <t>GOBERNACION DEL EDIFICIO DE OFICINAS GUBERNAMENTALES</t>
  </si>
  <si>
    <t>401506505</t>
  </si>
  <si>
    <t>PAGO POR SERVICIOS DE MANTENIMIENTO AREA COMUN DE LAS OFICINAS DE LA DPP UBICADAS EN LAS OFICINAS GUBERNAMENTALES "PROFESOR JUAN BOSCH", BLOQUE D. CORRESPONDIENTE AL MES DE ENERO. NCF B1500000477 D/F 01/01/2023.</t>
  </si>
  <si>
    <t>2.2.8.5.03</t>
  </si>
  <si>
    <t>LIMPIEZA E HIGIENE</t>
  </si>
  <si>
    <t>16/02/2023</t>
  </si>
  <si>
    <t>156</t>
  </si>
  <si>
    <t>PAGO POR SERVICIOS SEGURO DE SALUD COMPLEMENTARIO A LOS COLABORADORES DE LA INSTITUCION, CORRESPONDIENTE AL PERIODO FACTURADO 01/02/2023 AL 28/02/2023. POLIZA NO.30-95-326258. FACT. NO.3002330. NCF B1500026774 D/F 01/02/2023.</t>
  </si>
  <si>
    <t>157</t>
  </si>
  <si>
    <t>PAGO POR ADQUISICION BOTELLONES DE AGUA PARA USO DE LA INSTITUCION, CORRESPONDIENTE AL MES DE ENERO 2023. ORDEN NO. DPP-2022-01417. NCF:B1500157250 Y B1500157602.</t>
  </si>
  <si>
    <t>158</t>
  </si>
  <si>
    <t>AUTO SERVICIO AUTOMOTRIZ INTELIGENTE RD, AUTO SAI RD SRL</t>
  </si>
  <si>
    <t>PAGO POR SERVICIOS DE MANTENIMIENTO PREVENTIVO, CORRECTIVO Y LUCES PARA EL VEHICULO DE L A INSTITUCION TOYOTA HILUX 2018, PLACA L372613. ORDEN NO. DPP-2022-01420. NCF: B1500000670 Y B1500000671.</t>
  </si>
  <si>
    <t>17/02/2023</t>
  </si>
  <si>
    <t>159</t>
  </si>
  <si>
    <t>EMPRESA DISTRIBUIDORA DE ELECTRICIDAD DEL ESTE S A</t>
  </si>
  <si>
    <t>101820217</t>
  </si>
  <si>
    <t>PAGO SERVICIOS ENERGIA ELECTRICA DE LA INSTITUCION, LOCAL 8B, CORRESPONDIENTE AL MES DE ENERO 2023. NIC: 4352338. NCF:B1500251507 D/F 20/01/2023.</t>
  </si>
  <si>
    <t>2.2.1.6.01</t>
  </si>
  <si>
    <t>ENERGÍA ELÉCTRICA</t>
  </si>
  <si>
    <t>20/02/2023</t>
  </si>
  <si>
    <t>163</t>
  </si>
  <si>
    <t>PAGO POR SERVICIOS DE INTERNET MOVIL DE LA INSTITUCION, POR EL PERIODO DE FACTURACION 01/01/2023 AL 31/01/2023. CUENTA 87933607. NCF B1500047910 D/F 05/02/2023.</t>
  </si>
  <si>
    <t>164</t>
  </si>
  <si>
    <t>PAGO POR MANTENIMIENTO AREAS COMUNES UTILIZADAS POR LAS OFICINAS DE LA DPP UBICADAS EN EL BLOQUE D, EDIFICIO OFICINAS GUBERNAMENTALES PROF. JUAN BOSCH, CORRESPONDIENTE A FEBRERO 2023.</t>
  </si>
  <si>
    <t>165</t>
  </si>
  <si>
    <t>MILLORD &amp; MINAYA COMUNICACIONES, SRL</t>
  </si>
  <si>
    <t>131557041</t>
  </si>
  <si>
    <t>PAGO POR COLOCACION PUBLICIDAD INSTITUCIONAL EN EL PROGRAMA "DEPORTIVO MUSCULO Y BANCA" POR EL PERIODO DEL 12 DE NOVIEMBRE 2022 AL 5 DE DICIMEBRE 2022.</t>
  </si>
  <si>
    <t>166</t>
  </si>
  <si>
    <t>PAGO POR SERVICIOS INTERNET FIJO DE LA DPP, CORRESPONDIENTE AL PERIODO DE FACTURACION DEL 02/02/2023 AL 01/03/2023. CUENTA 786728434. NCF E450000002241 D/F 01/02/2023.</t>
  </si>
  <si>
    <t>167</t>
  </si>
  <si>
    <t>PAGO POR SERVICIOS DE INTERNET MOVIL DE LA DPP, CORRESPONDIENTE AL PERIODO DE FACTURACION 26/01/2023 AL 25/02/2023. CUENTA 787651263. NCF E450000002242 D/F 01/02/2023.</t>
  </si>
  <si>
    <t>21/02/2023</t>
  </si>
  <si>
    <t>170</t>
  </si>
  <si>
    <t>PAGO NOMINA INTERINATO MES FEBRERO 2023</t>
  </si>
  <si>
    <t>171</t>
  </si>
  <si>
    <t>PAGO NOMINA PERSONAL DE VIGILANCIA FEBRERO 2023</t>
  </si>
  <si>
    <t>172</t>
  </si>
  <si>
    <t>PAGO DE NOMINA MES DE FEBRERO PERSONAL FIJO 2023</t>
  </si>
  <si>
    <t>173</t>
  </si>
  <si>
    <t>PAGO NOMINA TEMPORAL FEBRERO 2023</t>
  </si>
  <si>
    <t>23/02/2023</t>
  </si>
  <si>
    <t>186</t>
  </si>
  <si>
    <t>PAGO POR SERVICIOS PARQUEOS PARA USO DE LOS COLABORADORES DE LA INSTITUCION, CORRESPONDIENTE A LOS 14 DIAS DEL MES DE FEBRERO 2023 (FIN CONTRATO). ORDEN NO.DPP-2022-00199, NCF B1500000930 D/F 03/02/2023.</t>
  </si>
  <si>
    <t>189</t>
  </si>
  <si>
    <t>BANCO DE RESERVA DE LA REP.  DOM. BANCO SERVICIOS MULTIPLES, SA</t>
  </si>
  <si>
    <t>401010062</t>
  </si>
  <si>
    <t>PAGO POR REPOSICION TARJETA VISA FLOTILLA INSTITUCIONAL, SALDO A PAGAR AL 13/02/2023. TARJETAS NOS.: 4808 5460 3639 1108, 4808 5460 3639 2016, 4808 5460 3639 3112, 4808 5460 3639 4102, 4808 5460 3639 5109, 4808 5460 3463 7114.</t>
  </si>
  <si>
    <t>190</t>
  </si>
  <si>
    <t>PAGO POR SERVICIOS DE ALMUERZOS PARA LOS COLABORADORES DE LA INSTITUCION, POR EL PERIODO DEL 01/01/2023 AL 30/01/2023. NCF B1500000481 D/F 31/01/2023.</t>
  </si>
  <si>
    <t xml:space="preserve">                                                            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</si>
  <si>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Benny Adames </t>
  </si>
  <si>
    <t xml:space="preserve">                                                                                                                  Encargada Departamento Adm. y Financiero</t>
  </si>
  <si>
    <t>AL 28 DE FEBRERO 2023</t>
  </si>
  <si>
    <t xml:space="preserve">                                                                                      Encargada Departamento Adm. y Financiero</t>
  </si>
  <si>
    <t>EJECUCION PRESUPUESTARIA CUENTA INTERNA No. 010-2384894</t>
  </si>
  <si>
    <t>PERIODO DEL 01 AL 28 DE FEBRERO  DEL  2023</t>
  </si>
  <si>
    <t xml:space="preserve">                                               Enc. Division Contabilidad</t>
  </si>
  <si>
    <t>DEL 01 AL 28 DE FEBRERO  2023</t>
  </si>
  <si>
    <t>TRANSFERENCIA 012/2023</t>
  </si>
  <si>
    <t>IMPUESTO A TRANS. 012/2023</t>
  </si>
  <si>
    <t>TRANSFERENCIA 013/2023</t>
  </si>
  <si>
    <t>IMPUESTO A TRANS. 013/2023</t>
  </si>
  <si>
    <t>TRANSFERENCIA 014/2023</t>
  </si>
  <si>
    <t>IMPUESTO A TRANS. 014/2023</t>
  </si>
  <si>
    <t>TRANSFERENCIA 015/2023</t>
  </si>
  <si>
    <t>IMPUESTO A TRANS. 015/2023</t>
  </si>
  <si>
    <t>TRANSFERENCIA 016/2023</t>
  </si>
  <si>
    <t>IMPUESTO A TRANS. 016/2023</t>
  </si>
  <si>
    <t>TRANSFERENCIA 017/2023</t>
  </si>
  <si>
    <t>IMPUESTO A TRANS. 017/2023</t>
  </si>
  <si>
    <t>TRANSFERENCIA 018/2023</t>
  </si>
  <si>
    <t>IMPUESTO A TRANS. 018/2023</t>
  </si>
  <si>
    <t>TRANSFERENCIA 019/2023</t>
  </si>
  <si>
    <t>IMPUESTO A TRANS. 019/2023</t>
  </si>
  <si>
    <t>TRANSFERENCIA 020/2023</t>
  </si>
  <si>
    <t>IMPUESTO A TRANS. 020/2023</t>
  </si>
  <si>
    <t>TRANSFERENCIA 021/2023</t>
  </si>
  <si>
    <t>IMPUESTO A TRANS. 021/2023</t>
  </si>
  <si>
    <t>TRANSFERENCIA 022/2023</t>
  </si>
  <si>
    <t>IMPUESTO A TRANS. 022/2023</t>
  </si>
  <si>
    <t>INCREMENTO APERTURA FONDO EN AVANCE</t>
  </si>
  <si>
    <t>TRANSFERENCIA 023/2023</t>
  </si>
  <si>
    <t>IMPUESTO A TRANS. 023/2023</t>
  </si>
  <si>
    <t>TRANSFERENCIA 024/2023</t>
  </si>
  <si>
    <t>IMPUESTO A TRANS. 24/2023</t>
  </si>
  <si>
    <t>TRANSFERENCIA 025/2023</t>
  </si>
  <si>
    <t>IMPUESTO A TRANS. 25/2023</t>
  </si>
  <si>
    <t>TRANSFERENCIA 026/2023</t>
  </si>
  <si>
    <t>IMPUESTO A TRANS. 26/2023</t>
  </si>
  <si>
    <t>TRANSFERENCIA 027/2023</t>
  </si>
  <si>
    <t>IMPUESTO A TRANS. 027/2023</t>
  </si>
  <si>
    <t>TRANSFERENCIA 028/2023</t>
  </si>
  <si>
    <t>IMPUESTO A TRANS. 028/2023</t>
  </si>
  <si>
    <t>TRANSFERENCIA 029/2023</t>
  </si>
  <si>
    <t>IMPUESTO A TRANS. 029/2023</t>
  </si>
  <si>
    <t>TRANSFERENCIA 030/2023</t>
  </si>
  <si>
    <t>IMPUESTO A TRANS. 030/2023</t>
  </si>
  <si>
    <t>TRANSFERENCIA 031/2023</t>
  </si>
  <si>
    <t>IMPUESTO A TRANS. 031/2023</t>
  </si>
  <si>
    <t>REPOSICIÓN FONDO CAJA CHICA</t>
  </si>
  <si>
    <t>COMIS. CK ADM. PRIVADO</t>
  </si>
  <si>
    <t xml:space="preserve">IMPUESTO </t>
  </si>
  <si>
    <t>COMISION MANEJO DE CUENTA</t>
  </si>
  <si>
    <t xml:space="preserve">                  TOTALES RD$</t>
  </si>
  <si>
    <t>PERIODO DEL 01 AL 28 DE FEBRERO DEL 2023</t>
  </si>
  <si>
    <t>Por concepto pago de viáticos personal de esta institución, en cobertura de la agenda del presidente en la provincia Duarte y La Vega correspondiente al 26 de enero/2023.</t>
  </si>
  <si>
    <t xml:space="preserve"> Por concepto pago de viáticos personal de esta institución, en cobertura de la agenda del presidente en la provincia La Altagracia y Sánchez Ramírez correspondiente al 21 y 22 de enero/2023.</t>
  </si>
  <si>
    <t>Por concepto pago de viáticos personal de esta institución, en cobertura de la agenda del presidente en la provincia Santiago/Santiago Rodríguez y Pedernales, correspondiente al 03, 04 y 05 de febrero/2023.</t>
  </si>
  <si>
    <t>Por concepto pago de viáticos personal de esta institución, en cobertura de la agenda del presidente en la provincia Pedernales, correspondiente al 04 y 05 de febrero/2023.</t>
  </si>
  <si>
    <t xml:space="preserve"> Por concepto pago de viáticos personal de esta institución, en levantamiento de seguridad en las provincias La Vega y Santiago, correspondiente al 02 de febrero/2023.</t>
  </si>
  <si>
    <t>Por concepto pago de viáticos personal de esta institución, en cobertura de la agenda del presidente en las provincias Monseñor Nouel y La Altagracia, correspondiente a los días 11 y 12 de febrero/2023.</t>
  </si>
  <si>
    <t>Por concepto pago de viáticos personal de esta institución, en cobertura de la agenda del presidente en las provincias Monseñor Nouel y Barahona, correspondiente a los días 11 y 13 de febrero/2023.</t>
  </si>
  <si>
    <t>Por concepto pago de viáticos personal de esta institución, en cobertura de la agenda del presidente en las provincias Valverde y Montecristi, correspondiente al día 12 de febrero/2023.</t>
  </si>
  <si>
    <t xml:space="preserve"> Por concepto pago de viáticos personal de esta institución, en cobertura de la agenda del presidente en la provincia Azua, correspondiente al día 15 de febrero/2023.</t>
  </si>
  <si>
    <t>Por concepto pago de viáticos personal de esta institución, en cobertura de la agenda del presidente en las provincias Barahona, Azua y Gran Santo Domingo, correspondiente al día 18 y 19 de febrero/2023.</t>
  </si>
  <si>
    <t>Por concepto pago de viáticos personal de esta institución, en cobertura de la agenda del presidente en la provincia Gran Santo Domingo, correspondiente a los días 20 y 21 de febrero/2023.</t>
  </si>
  <si>
    <t>Por concepto pago de viáticos personal de esta institución, en cobertura de la agenda del presidente en las provincias La Romana y San Pedro de Macoris, correspondiente al día 21 de febrero/2023.</t>
  </si>
  <si>
    <t>Por concepto pago de viáticos personal de esta institución, los cuales estarán asistiendo a la reunión del primer trimestre del año en curso en la provincia de Santo Domingo, correspondiente al día 24 de febrero/2023.</t>
  </si>
  <si>
    <t>Por concepto pago de viáticos personal de esta institución, por asistir a la reunión del primer trimestre del año en curso en la provincia de Santo Domingo, correspondiente al día 24 de febrero/2023.</t>
  </si>
  <si>
    <t>Por concepto pago de viáticos personal de esta institución, en cobertura agenda del presidente, en la provincia de Puerto Plata, correspondiente al día 24 de febrero/2023.</t>
  </si>
  <si>
    <t xml:space="preserve"> AL 28 DE FEBRERO 2023</t>
  </si>
  <si>
    <t>28/02/2023</t>
  </si>
  <si>
    <t>AL 28 DE FEBRERO DEL 2023</t>
  </si>
  <si>
    <t>24-02-23</t>
  </si>
  <si>
    <t>CHEQUE DE ADMINISTRACION NO.21406100D/F 24-02-2023</t>
  </si>
  <si>
    <t>Impresión, encuadernación y rotulación</t>
  </si>
  <si>
    <t>2.3.1.3.03</t>
  </si>
  <si>
    <t>Productos forestales</t>
  </si>
  <si>
    <t>2.3.9.5.01</t>
  </si>
  <si>
    <t>Útiles de cocina y comedor</t>
  </si>
  <si>
    <t>2.3.9.9.04</t>
  </si>
  <si>
    <t>Productos y útiles de defensa y seguridad</t>
  </si>
  <si>
    <t>Productos y útiles diversos</t>
  </si>
  <si>
    <t xml:space="preserve">                                            PERIODO DEL 01 AL 28 DE FEBRERO 2023</t>
  </si>
  <si>
    <t>MENOS: SOLICITUD DE REGULARIZACION FONDO REPONIBLE INSTITUCIONAL DEL PERIODO DEL 01  AL 28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</si>
</sst>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(* #,##0_);_(* \(#,##0\);_(* &quot;-&quot;??_);_(@_)"/>
    <numFmt numFmtId="167" formatCode="_([$$-1C0A]* #,##0.00_);_([$$-1C0A]* \(#,##0.00\);_([$$-1C0A]* &quot;-&quot;??_);_(@_)"/>
    <numFmt numFmtId="169" formatCode="_-[$$-409]* #,##0.00_ ;_-[$$-409]* \-#,##0.00\ ;_-[$$-409]* &quot;-&quot;??_ ;_-@_ "/>
    <numFmt numFmtId="170" formatCode="_([$$-409]* #,##0.00_);_([$$-409]* \(#,##0.00\);_([$$-409]* &quot;-&quot;??_);_(@_)"/>
    <numFmt numFmtId="171" formatCode="dd\-mm\-yy;@"/>
    <numFmt numFmtId="172" formatCode="dd/mm/yy;@"/>
    <numFmt numFmtId="173" formatCode="dd/mm/yyyy;@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Tahoma"/>
      <family val="2"/>
    </font>
    <font>
      <b/>
      <sz val="12"/>
      <color rgb="FF000000"/>
      <name val="Calibri"/>
      <family val="2"/>
    </font>
    <font>
      <sz val="11"/>
      <color indexed="8"/>
      <name val="Calibri"/>
      <family val="2"/>
    </font>
    <font>
      <b/>
      <sz val="12"/>
      <color rgb="FF000000"/>
      <name val="Arial"/>
      <family val="2"/>
    </font>
    <font>
      <b/>
      <sz val="14"/>
      <color theme="1"/>
      <name val="Calibri Light"/>
      <family val="1"/>
      <scheme val="maj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0" fontId="8" fillId="0" borderId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4" fillId="0" borderId="0" xfId="0" applyNumberFormat="1" applyFont="1"/>
    <xf numFmtId="0" fontId="3" fillId="0" borderId="0" xfId="0" applyFont="1" applyAlignment="1">
      <alignment horizontal="left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7" fillId="0" borderId="13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23" fillId="0" borderId="0" xfId="0" applyFont="1"/>
    <xf numFmtId="0" fontId="27" fillId="0" borderId="0" xfId="0" applyFont="1"/>
    <xf numFmtId="0" fontId="21" fillId="0" borderId="0" xfId="0" applyFont="1" applyAlignment="1">
      <alignment horizontal="center"/>
    </xf>
    <xf numFmtId="169" fontId="0" fillId="0" borderId="0" xfId="0" applyNumberFormat="1"/>
    <xf numFmtId="0" fontId="28" fillId="0" borderId="0" xfId="0" applyFont="1" applyAlignment="1">
      <alignment horizontal="center"/>
    </xf>
    <xf numFmtId="0" fontId="0" fillId="6" borderId="7" xfId="0" applyFill="1" applyBorder="1"/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171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29" fillId="0" borderId="0" xfId="0" applyFont="1"/>
    <xf numFmtId="0" fontId="4" fillId="0" borderId="0" xfId="0" applyFont="1"/>
    <xf numFmtId="0" fontId="30" fillId="0" borderId="0" xfId="0" applyFont="1" applyAlignment="1">
      <alignment horizontal="center"/>
    </xf>
    <xf numFmtId="4" fontId="30" fillId="0" borderId="0" xfId="0" applyNumberFormat="1" applyFont="1"/>
    <xf numFmtId="0" fontId="30" fillId="0" borderId="0" xfId="0" applyFont="1"/>
    <xf numFmtId="4" fontId="24" fillId="0" borderId="0" xfId="0" applyNumberFormat="1" applyFont="1" applyAlignment="1">
      <alignment horizontal="right"/>
    </xf>
    <xf numFmtId="171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7" fontId="1" fillId="0" borderId="25" xfId="4" applyNumberFormat="1" applyFont="1" applyBorder="1" applyAlignment="1">
      <alignment horizontal="center" vertical="center"/>
    </xf>
    <xf numFmtId="14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7" fontId="0" fillId="0" borderId="17" xfId="4" applyNumberFormat="1" applyFont="1" applyBorder="1" applyAlignment="1">
      <alignment horizontal="right" vertical="center"/>
    </xf>
    <xf numFmtId="14" fontId="12" fillId="0" borderId="2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167" fontId="1" fillId="0" borderId="26" xfId="4" applyNumberFormat="1" applyFont="1" applyBorder="1" applyAlignment="1">
      <alignment horizontal="center" vertical="center"/>
    </xf>
    <xf numFmtId="15" fontId="32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wrapText="1"/>
    </xf>
    <xf numFmtId="4" fontId="0" fillId="0" borderId="0" xfId="0" applyNumberFormat="1" applyAlignment="1">
      <alignment wrapText="1"/>
    </xf>
    <xf numFmtId="4" fontId="36" fillId="0" borderId="1" xfId="0" applyNumberFormat="1" applyFont="1" applyBorder="1"/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0" borderId="1" xfId="0" applyFont="1" applyBorder="1" applyAlignment="1">
      <alignment wrapText="1"/>
    </xf>
    <xf numFmtId="4" fontId="37" fillId="0" borderId="1" xfId="0" applyNumberFormat="1" applyFont="1" applyBorder="1"/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/>
    </xf>
    <xf numFmtId="0" fontId="36" fillId="0" borderId="0" xfId="0" applyFont="1"/>
    <xf numFmtId="0" fontId="37" fillId="0" borderId="0" xfId="0" applyFont="1"/>
    <xf numFmtId="4" fontId="37" fillId="0" borderId="0" xfId="0" applyNumberFormat="1" applyFont="1" applyAlignment="1">
      <alignment wrapText="1"/>
    </xf>
    <xf numFmtId="4" fontId="37" fillId="0" borderId="0" xfId="0" applyNumberFormat="1" applyFont="1"/>
    <xf numFmtId="4" fontId="36" fillId="0" borderId="0" xfId="0" applyNumberFormat="1" applyFont="1" applyAlignment="1">
      <alignment wrapText="1"/>
    </xf>
    <xf numFmtId="165" fontId="11" fillId="0" borderId="1" xfId="2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44" fontId="1" fillId="0" borderId="28" xfId="4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18" fillId="0" borderId="12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4" fontId="25" fillId="0" borderId="12" xfId="0" applyNumberFormat="1" applyFont="1" applyBorder="1" applyAlignment="1">
      <alignment horizontal="center" vertical="center" wrapText="1"/>
    </xf>
    <xf numFmtId="4" fontId="25" fillId="0" borderId="14" xfId="0" applyNumberFormat="1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8" fillId="0" borderId="0" xfId="3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8" fillId="0" borderId="0" xfId="3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 wrapText="1"/>
    </xf>
    <xf numFmtId="4" fontId="36" fillId="0" borderId="0" xfId="0" applyNumberFormat="1" applyFont="1"/>
    <xf numFmtId="0" fontId="38" fillId="0" borderId="0" xfId="0" applyFont="1" applyAlignment="1">
      <alignment horizontal="center"/>
    </xf>
    <xf numFmtId="49" fontId="37" fillId="5" borderId="29" xfId="0" applyNumberFormat="1" applyFont="1" applyFill="1" applyBorder="1" applyAlignment="1">
      <alignment horizontal="center"/>
    </xf>
    <xf numFmtId="49" fontId="37" fillId="5" borderId="30" xfId="0" applyNumberFormat="1" applyFont="1" applyFill="1" applyBorder="1" applyAlignment="1">
      <alignment horizontal="center"/>
    </xf>
    <xf numFmtId="49" fontId="37" fillId="5" borderId="30" xfId="0" applyNumberFormat="1" applyFont="1" applyFill="1" applyBorder="1" applyAlignment="1">
      <alignment horizontal="center" wrapText="1"/>
    </xf>
    <xf numFmtId="4" fontId="37" fillId="5" borderId="31" xfId="0" applyNumberFormat="1" applyFont="1" applyFill="1" applyBorder="1" applyAlignment="1">
      <alignment horizontal="center" wrapText="1"/>
    </xf>
    <xf numFmtId="15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 applyAlignment="1">
      <alignment horizontal="left" wrapText="1"/>
    </xf>
    <xf numFmtId="49" fontId="36" fillId="0" borderId="1" xfId="0" applyNumberFormat="1" applyFont="1" applyBorder="1" applyAlignment="1">
      <alignment horizontal="left"/>
    </xf>
    <xf numFmtId="4" fontId="36" fillId="0" borderId="1" xfId="0" applyNumberFormat="1" applyFont="1" applyBorder="1" applyAlignment="1">
      <alignment horizontal="right"/>
    </xf>
    <xf numFmtId="15" fontId="36" fillId="0" borderId="22" xfId="0" applyNumberFormat="1" applyFont="1" applyBorder="1" applyAlignment="1">
      <alignment horizontal="center"/>
    </xf>
    <xf numFmtId="49" fontId="36" fillId="0" borderId="22" xfId="0" applyNumberFormat="1" applyFont="1" applyBorder="1" applyAlignment="1">
      <alignment horizontal="center"/>
    </xf>
    <xf numFmtId="49" fontId="36" fillId="0" borderId="22" xfId="0" applyNumberFormat="1" applyFont="1" applyBorder="1" applyAlignment="1">
      <alignment horizontal="left" wrapText="1"/>
    </xf>
    <xf numFmtId="49" fontId="36" fillId="0" borderId="22" xfId="0" applyNumberFormat="1" applyFont="1" applyBorder="1" applyAlignment="1">
      <alignment horizontal="left"/>
    </xf>
    <xf numFmtId="0" fontId="33" fillId="0" borderId="22" xfId="0" applyFont="1" applyBorder="1" applyAlignment="1">
      <alignment wrapText="1"/>
    </xf>
    <xf numFmtId="4" fontId="36" fillId="0" borderId="22" xfId="0" applyNumberFormat="1" applyFont="1" applyBorder="1" applyAlignment="1">
      <alignment horizontal="right"/>
    </xf>
    <xf numFmtId="0" fontId="36" fillId="0" borderId="1" xfId="0" applyFont="1" applyBorder="1" applyAlignment="1">
      <alignment horizontal="center" wrapText="1"/>
    </xf>
    <xf numFmtId="0" fontId="37" fillId="0" borderId="1" xfId="0" applyFont="1" applyBorder="1" applyAlignment="1">
      <alignment horizontal="left" wrapText="1"/>
    </xf>
    <xf numFmtId="4" fontId="36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left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4" borderId="25" xfId="0" applyFont="1" applyFill="1" applyBorder="1" applyAlignment="1">
      <alignment horizontal="center" wrapText="1"/>
    </xf>
    <xf numFmtId="0" fontId="35" fillId="4" borderId="25" xfId="0" applyFont="1" applyFill="1" applyBorder="1" applyAlignment="1">
      <alignment horizontal="center" wrapText="1"/>
    </xf>
    <xf numFmtId="4" fontId="35" fillId="4" borderId="25" xfId="0" applyNumberFormat="1" applyFont="1" applyFill="1" applyBorder="1" applyAlignment="1">
      <alignment horizontal="center" wrapText="1"/>
    </xf>
    <xf numFmtId="172" fontId="36" fillId="0" borderId="1" xfId="0" applyNumberFormat="1" applyFont="1" applyBorder="1" applyAlignment="1">
      <alignment horizontal="center"/>
    </xf>
    <xf numFmtId="0" fontId="36" fillId="0" borderId="22" xfId="0" applyFont="1" applyBorder="1" applyAlignment="1">
      <alignment wrapText="1"/>
    </xf>
    <xf numFmtId="0" fontId="36" fillId="0" borderId="22" xfId="0" applyFont="1" applyBorder="1" applyAlignment="1">
      <alignment horizontal="center"/>
    </xf>
    <xf numFmtId="0" fontId="36" fillId="0" borderId="22" xfId="0" applyFont="1" applyBorder="1"/>
    <xf numFmtId="0" fontId="37" fillId="0" borderId="22" xfId="0" applyFont="1" applyBorder="1"/>
    <xf numFmtId="4" fontId="37" fillId="0" borderId="22" xfId="0" applyNumberFormat="1" applyFont="1" applyBorder="1" applyAlignment="1">
      <alignment wrapText="1"/>
    </xf>
    <xf numFmtId="0" fontId="11" fillId="0" borderId="0" xfId="0" applyFont="1"/>
    <xf numFmtId="0" fontId="1" fillId="0" borderId="1" xfId="0" applyFont="1" applyBorder="1" applyAlignment="1">
      <alignment horizontal="left" vertical="center" wrapText="1"/>
    </xf>
    <xf numFmtId="165" fontId="10" fillId="3" borderId="1" xfId="2" applyFont="1" applyFill="1" applyBorder="1" applyAlignment="1">
      <alignment horizontal="left" wrapText="1"/>
    </xf>
    <xf numFmtId="43" fontId="11" fillId="0" borderId="0" xfId="0" applyNumberFormat="1" applyFont="1"/>
    <xf numFmtId="165" fontId="10" fillId="0" borderId="1" xfId="2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 indent="2"/>
    </xf>
    <xf numFmtId="165" fontId="11" fillId="0" borderId="1" xfId="2" applyFont="1" applyBorder="1" applyAlignment="1">
      <alignment horizontal="center" wrapText="1"/>
    </xf>
    <xf numFmtId="165" fontId="10" fillId="0" borderId="1" xfId="2" applyFont="1" applyBorder="1" applyAlignment="1">
      <alignment horizontal="center" vertical="center" wrapText="1"/>
    </xf>
    <xf numFmtId="4" fontId="0" fillId="0" borderId="1" xfId="0" applyNumberFormat="1" applyBorder="1"/>
    <xf numFmtId="0" fontId="1" fillId="2" borderId="1" xfId="0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166" fontId="10" fillId="2" borderId="32" xfId="0" applyNumberFormat="1" applyFont="1" applyFill="1" applyBorder="1" applyAlignment="1">
      <alignment horizontal="center" wrapText="1"/>
    </xf>
    <xf numFmtId="0" fontId="0" fillId="0" borderId="4" xfId="0" applyBorder="1"/>
    <xf numFmtId="0" fontId="11" fillId="0" borderId="27" xfId="0" applyFont="1" applyBorder="1" applyAlignment="1">
      <alignment horizontal="center"/>
    </xf>
    <xf numFmtId="0" fontId="1" fillId="7" borderId="0" xfId="0" applyFont="1" applyFill="1" applyAlignment="1">
      <alignment horizontal="left" vertical="center" wrapText="1"/>
    </xf>
    <xf numFmtId="165" fontId="10" fillId="8" borderId="5" xfId="2" applyFont="1" applyFill="1" applyBorder="1" applyAlignment="1">
      <alignment horizontal="left" wrapText="1"/>
    </xf>
    <xf numFmtId="4" fontId="12" fillId="6" borderId="9" xfId="0" applyNumberFormat="1" applyFont="1" applyFill="1" applyBorder="1" applyAlignment="1">
      <alignment horizontal="right"/>
    </xf>
    <xf numFmtId="14" fontId="1" fillId="6" borderId="29" xfId="0" applyNumberFormat="1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169" fontId="1" fillId="6" borderId="30" xfId="0" applyNumberFormat="1" applyFont="1" applyFill="1" applyBorder="1" applyAlignment="1">
      <alignment horizontal="center"/>
    </xf>
    <xf numFmtId="169" fontId="1" fillId="6" borderId="20" xfId="0" applyNumberFormat="1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173" fontId="13" fillId="0" borderId="29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31" fillId="0" borderId="33" xfId="0" applyFont="1" applyBorder="1" applyAlignment="1">
      <alignment horizontal="left"/>
    </xf>
    <xf numFmtId="169" fontId="13" fillId="0" borderId="10" xfId="2" applyNumberFormat="1" applyFont="1" applyFill="1" applyBorder="1"/>
    <xf numFmtId="170" fontId="0" fillId="0" borderId="0" xfId="0" applyNumberFormat="1"/>
    <xf numFmtId="0" fontId="31" fillId="0" borderId="10" xfId="0" applyFont="1" applyBorder="1" applyAlignment="1">
      <alignment horizontal="left" wrapText="1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169" fontId="12" fillId="0" borderId="30" xfId="0" applyNumberFormat="1" applyFont="1" applyBorder="1" applyAlignment="1">
      <alignment horizontal="right"/>
    </xf>
    <xf numFmtId="170" fontId="12" fillId="0" borderId="31" xfId="0" applyNumberFormat="1" applyFont="1" applyBorder="1" applyAlignment="1">
      <alignment horizontal="right"/>
    </xf>
    <xf numFmtId="4" fontId="40" fillId="0" borderId="0" xfId="0" applyNumberFormat="1" applyFont="1" applyAlignment="1">
      <alignment horizontal="center"/>
    </xf>
    <xf numFmtId="4" fontId="40" fillId="0" borderId="0" xfId="0" applyNumberFormat="1" applyFont="1" applyAlignment="1">
      <alignment horizontal="right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0" fillId="0" borderId="0" xfId="0" applyNumberFormat="1" applyFont="1" applyAlignment="1">
      <alignment horizontal="center"/>
    </xf>
    <xf numFmtId="169" fontId="41" fillId="0" borderId="0" xfId="0" applyNumberFormat="1" applyFont="1"/>
    <xf numFmtId="169" fontId="41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center"/>
    </xf>
    <xf numFmtId="169" fontId="24" fillId="0" borderId="0" xfId="0" applyNumberFormat="1" applyFont="1"/>
    <xf numFmtId="169" fontId="24" fillId="0" borderId="0" xfId="0" applyNumberFormat="1" applyFont="1" applyAlignment="1">
      <alignment horizontal="right"/>
    </xf>
    <xf numFmtId="171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170" fontId="13" fillId="0" borderId="1" xfId="0" applyNumberFormat="1" applyFont="1" applyBorder="1"/>
    <xf numFmtId="0" fontId="0" fillId="0" borderId="1" xfId="0" applyBorder="1" applyAlignment="1">
      <alignment vertical="center"/>
    </xf>
    <xf numFmtId="167" fontId="0" fillId="0" borderId="1" xfId="4" applyNumberFormat="1" applyFont="1" applyBorder="1" applyAlignment="1">
      <alignment horizontal="right" vertical="center"/>
    </xf>
    <xf numFmtId="4" fontId="26" fillId="0" borderId="1" xfId="0" applyNumberFormat="1" applyFont="1" applyBorder="1"/>
    <xf numFmtId="167" fontId="1" fillId="0" borderId="19" xfId="4" applyNumberFormat="1" applyFont="1" applyBorder="1" applyAlignment="1">
      <alignment horizontal="right" vertical="center"/>
    </xf>
    <xf numFmtId="0" fontId="12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71" fontId="13" fillId="0" borderId="35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8" fontId="29" fillId="0" borderId="36" xfId="0" applyNumberFormat="1" applyFont="1" applyBorder="1"/>
    <xf numFmtId="0" fontId="29" fillId="0" borderId="4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8" fontId="29" fillId="0" borderId="37" xfId="0" applyNumberFormat="1" applyFont="1" applyBorder="1"/>
    <xf numFmtId="0" fontId="0" fillId="0" borderId="27" xfId="0" applyBorder="1" applyAlignment="1">
      <alignment horizontal="center" vertical="center" wrapText="1"/>
    </xf>
    <xf numFmtId="8" fontId="29" fillId="0" borderId="1" xfId="0" applyNumberFormat="1" applyFont="1" applyBorder="1"/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</cellXfs>
  <cellStyles count="6">
    <cellStyle name="Millares" xfId="2" builtinId="3"/>
    <cellStyle name="Moneda" xfId="4" builtinId="4"/>
    <cellStyle name="Normal" xfId="0" builtinId="0"/>
    <cellStyle name="Normal 2" xfId="1" xr:uid="{6657D99E-5C3A-4D0F-9145-C589D949066E}"/>
    <cellStyle name="Normal 3" xfId="5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1979464</xdr:colOff>
      <xdr:row>5</xdr:row>
      <xdr:rowOff>161257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CA66F5-A597-4722-9536-20BAE5300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8575"/>
          <a:ext cx="1950889" cy="108518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713413</xdr:colOff>
      <xdr:row>6</xdr:row>
      <xdr:rowOff>51920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56AC9D-7F84-4627-B109-A2FAC9CC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0"/>
          <a:ext cx="2085013" cy="119492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67</xdr:row>
      <xdr:rowOff>28575</xdr:rowOff>
    </xdr:from>
    <xdr:to>
      <xdr:col>1</xdr:col>
      <xdr:colOff>771323</xdr:colOff>
      <xdr:row>71</xdr:row>
      <xdr:rowOff>181054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A3F2AFA-EA16-4B41-B8CF-324E7D9FD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409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67</xdr:row>
      <xdr:rowOff>28575</xdr:rowOff>
    </xdr:from>
    <xdr:to>
      <xdr:col>7</xdr:col>
      <xdr:colOff>665761</xdr:colOff>
      <xdr:row>71</xdr:row>
      <xdr:rowOff>181054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51B6016-F442-4612-BFE9-BD7651F6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44100" y="409575"/>
          <a:ext cx="1951636" cy="914479"/>
        </a:xfrm>
        <a:prstGeom prst="rect">
          <a:avLst/>
        </a:prstGeom>
      </xdr:spPr>
    </xdr:pic>
    <xdr:clientData/>
  </xdr:twoCellAnchor>
  <xdr:twoCellAnchor editAs="oneCell">
    <xdr:from>
      <xdr:col>4</xdr:col>
      <xdr:colOff>806450</xdr:colOff>
      <xdr:row>96</xdr:row>
      <xdr:rowOff>171450</xdr:rowOff>
    </xdr:from>
    <xdr:to>
      <xdr:col>4</xdr:col>
      <xdr:colOff>2314575</xdr:colOff>
      <xdr:row>102</xdr:row>
      <xdr:rowOff>9525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6E128E7-22B5-47B7-9ACC-A70F0AA33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45600" y="35204400"/>
          <a:ext cx="1508125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1562101</xdr:colOff>
      <xdr:row>96</xdr:row>
      <xdr:rowOff>209550</xdr:rowOff>
    </xdr:from>
    <xdr:to>
      <xdr:col>1</xdr:col>
      <xdr:colOff>1400176</xdr:colOff>
      <xdr:row>101</xdr:row>
      <xdr:rowOff>138120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10508AF-C5BA-4BD6-8BD7-7C57BC7FAB2D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2101" y="35242500"/>
          <a:ext cx="1504950" cy="1176345"/>
        </a:xfrm>
        <a:prstGeom prst="rect">
          <a:avLst/>
        </a:prstGeom>
      </xdr:spPr>
    </xdr:pic>
    <xdr:clientData/>
  </xdr:twoCellAnchor>
  <xdr:twoCellAnchor editAs="oneCell">
    <xdr:from>
      <xdr:col>4</xdr:col>
      <xdr:colOff>1044575</xdr:colOff>
      <xdr:row>195</xdr:row>
      <xdr:rowOff>38100</xdr:rowOff>
    </xdr:from>
    <xdr:to>
      <xdr:col>4</xdr:col>
      <xdr:colOff>3053588</xdr:colOff>
      <xdr:row>201</xdr:row>
      <xdr:rowOff>15973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AAB4AB2-12BC-49AD-8C45-C72A13CA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02375" y="38100"/>
          <a:ext cx="2009013" cy="11208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95250</xdr:rowOff>
    </xdr:from>
    <xdr:to>
      <xdr:col>1</xdr:col>
      <xdr:colOff>342900</xdr:colOff>
      <xdr:row>200</xdr:row>
      <xdr:rowOff>55567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224CFE6-8FE1-42D5-9B19-B7ED9E72C3BF}"/>
            </a:ext>
            <a:ext uri="{147F2762-F138-4A5C-976F-8EAC2B608ADB}">
              <a16:predDERef xmlns:a16="http://schemas.microsoft.com/office/drawing/2014/main" pred="{2D9AF470-4FAA-4E06-800D-E6330CCCB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5250"/>
          <a:ext cx="2009775" cy="912817"/>
        </a:xfrm>
        <a:prstGeom prst="rect">
          <a:avLst/>
        </a:prstGeom>
      </xdr:spPr>
    </xdr:pic>
    <xdr:clientData/>
  </xdr:twoCellAnchor>
  <xdr:twoCellAnchor editAs="oneCell">
    <xdr:from>
      <xdr:col>1</xdr:col>
      <xdr:colOff>1490870</xdr:colOff>
      <xdr:row>265</xdr:row>
      <xdr:rowOff>52595</xdr:rowOff>
    </xdr:from>
    <xdr:to>
      <xdr:col>1</xdr:col>
      <xdr:colOff>3258379</xdr:colOff>
      <xdr:row>269</xdr:row>
      <xdr:rowOff>70036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88748B0-6727-4FD8-A7EB-EF6C42D27D4D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57745" y="75290570"/>
          <a:ext cx="1767509" cy="779441"/>
        </a:xfrm>
        <a:prstGeom prst="rect">
          <a:avLst/>
        </a:prstGeom>
      </xdr:spPr>
    </xdr:pic>
    <xdr:clientData/>
  </xdr:twoCellAnchor>
  <xdr:twoCellAnchor editAs="oneCell">
    <xdr:from>
      <xdr:col>4</xdr:col>
      <xdr:colOff>2081420</xdr:colOff>
      <xdr:row>264</xdr:row>
      <xdr:rowOff>83240</xdr:rowOff>
    </xdr:from>
    <xdr:to>
      <xdr:col>5</xdr:col>
      <xdr:colOff>751647</xdr:colOff>
      <xdr:row>269</xdr:row>
      <xdr:rowOff>14594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1A532DD-2FD2-4390-9D46-F9F96BCD096A}"/>
            </a:ext>
            <a:ext uri="{147F2762-F138-4A5C-976F-8EAC2B608ADB}">
              <a16:predDERef xmlns:a16="http://schemas.microsoft.com/office/drawing/2014/main" pred="{8415B08B-3062-41CD-B9E4-039B328B6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35045" y="75130715"/>
          <a:ext cx="1899202" cy="883854"/>
        </a:xfrm>
        <a:prstGeom prst="rect">
          <a:avLst/>
        </a:prstGeom>
      </xdr:spPr>
    </xdr:pic>
    <xdr:clientData/>
  </xdr:twoCellAnchor>
  <xdr:twoCellAnchor editAs="oneCell">
    <xdr:from>
      <xdr:col>1</xdr:col>
      <xdr:colOff>2897256</xdr:colOff>
      <xdr:row>316</xdr:row>
      <xdr:rowOff>130865</xdr:rowOff>
    </xdr:from>
    <xdr:to>
      <xdr:col>2</xdr:col>
      <xdr:colOff>449331</xdr:colOff>
      <xdr:row>321</xdr:row>
      <xdr:rowOff>102290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0E09452-16C0-4307-BCF6-A14E628CBBB6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64131" y="90627890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1444487</xdr:colOff>
      <xdr:row>316</xdr:row>
      <xdr:rowOff>159025</xdr:rowOff>
    </xdr:from>
    <xdr:to>
      <xdr:col>5</xdr:col>
      <xdr:colOff>120512</xdr:colOff>
      <xdr:row>322</xdr:row>
      <xdr:rowOff>54250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20BFCBF-74D9-418A-97F8-D7E78E568B3D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98112" y="90656050"/>
          <a:ext cx="190500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426554</xdr:colOff>
      <xdr:row>349</xdr:row>
      <xdr:rowOff>47625</xdr:rowOff>
    </xdr:from>
    <xdr:to>
      <xdr:col>1</xdr:col>
      <xdr:colOff>750404</xdr:colOff>
      <xdr:row>354</xdr:row>
      <xdr:rowOff>19050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47D14DE-0B76-4F4E-A34B-D8801DB2C6CE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554" y="4762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16565</xdr:colOff>
      <xdr:row>349</xdr:row>
      <xdr:rowOff>0</xdr:rowOff>
    </xdr:from>
    <xdr:to>
      <xdr:col>3</xdr:col>
      <xdr:colOff>1921564</xdr:colOff>
      <xdr:row>354</xdr:row>
      <xdr:rowOff>28575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F99F78D-E532-4C30-ADAF-4BD84DEFA6FE}"/>
            </a:ext>
            <a:ext uri="{147F2762-F138-4A5C-976F-8EAC2B608ADB}">
              <a16:predDERef xmlns:a16="http://schemas.microsoft.com/office/drawing/2014/main" pred="{EBB4595F-FA54-4321-9D4A-37398121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22165" y="0"/>
          <a:ext cx="1904999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388</xdr:row>
      <xdr:rowOff>19050</xdr:rowOff>
    </xdr:from>
    <xdr:to>
      <xdr:col>1</xdr:col>
      <xdr:colOff>3162300</xdr:colOff>
      <xdr:row>392</xdr:row>
      <xdr:rowOff>166407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C21F34CA-B8D8-48E3-B3EC-AF536D289A6B}"/>
            </a:ext>
            <a:ext uri="{147F2762-F138-4A5C-976F-8EAC2B608ADB}">
              <a16:predDERef xmlns:a16="http://schemas.microsoft.com/office/drawing/2014/main" pred="{FA2F042A-1C11-4D3E-9C8A-2B62A7D3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14650" y="105184575"/>
          <a:ext cx="1914525" cy="1033182"/>
        </a:xfrm>
        <a:prstGeom prst="rect">
          <a:avLst/>
        </a:prstGeom>
      </xdr:spPr>
    </xdr:pic>
    <xdr:clientData/>
  </xdr:twoCellAnchor>
  <xdr:twoCellAnchor editAs="oneCell">
    <xdr:from>
      <xdr:col>4</xdr:col>
      <xdr:colOff>2247899</xdr:colOff>
      <xdr:row>388</xdr:row>
      <xdr:rowOff>47625</xdr:rowOff>
    </xdr:from>
    <xdr:to>
      <xdr:col>5</xdr:col>
      <xdr:colOff>695325</xdr:colOff>
      <xdr:row>393</xdr:row>
      <xdr:rowOff>97130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E01C7FA8-CF9A-4DC6-9910-DE8E1F4F0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7774" y="105213150"/>
          <a:ext cx="1676401" cy="1173455"/>
        </a:xfrm>
        <a:prstGeom prst="rect">
          <a:avLst/>
        </a:prstGeom>
      </xdr:spPr>
    </xdr:pic>
    <xdr:clientData/>
  </xdr:twoCellAnchor>
  <xdr:oneCellAnchor>
    <xdr:from>
      <xdr:col>1</xdr:col>
      <xdr:colOff>1724025</xdr:colOff>
      <xdr:row>458</xdr:row>
      <xdr:rowOff>9525</xdr:rowOff>
    </xdr:from>
    <xdr:ext cx="2457450" cy="1540782"/>
    <xdr:pic>
      <xdr:nvPicPr>
        <xdr:cNvPr id="27" name="Imagen 26">
          <a:extLst>
            <a:ext uri="{FF2B5EF4-FFF2-40B4-BE49-F238E27FC236}">
              <a16:creationId xmlns:a16="http://schemas.microsoft.com/office/drawing/2014/main" id="{9FE5E563-B514-4B4F-B5B1-AA41C5113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43225" y="153266775"/>
          <a:ext cx="2457450" cy="15407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D6555-76B2-448A-AAF7-6FA127A29690}">
  <dimension ref="A1:I492"/>
  <sheetViews>
    <sheetView tabSelected="1" workbookViewId="0">
      <selection activeCell="B513" sqref="B513"/>
    </sheetView>
  </sheetViews>
  <sheetFormatPr baseColWidth="10" defaultRowHeight="15" x14ac:dyDescent="0.25"/>
  <cols>
    <col min="1" max="1" width="25" customWidth="1"/>
    <col min="2" max="2" width="66.5703125" customWidth="1"/>
    <col min="3" max="3" width="27.140625" customWidth="1"/>
    <col min="4" max="4" width="37.7109375" customWidth="1"/>
    <col min="5" max="5" width="48.42578125" customWidth="1"/>
    <col min="6" max="6" width="26.85546875" customWidth="1"/>
    <col min="7" max="7" width="20.5703125" customWidth="1"/>
  </cols>
  <sheetData>
    <row r="1" spans="1:8" x14ac:dyDescent="0.25">
      <c r="A1" s="86"/>
      <c r="B1" s="85"/>
      <c r="C1" s="84"/>
      <c r="D1" s="86"/>
      <c r="E1" s="84"/>
      <c r="F1" s="124"/>
      <c r="G1" s="125"/>
      <c r="H1" s="126"/>
    </row>
    <row r="2" spans="1:8" x14ac:dyDescent="0.25">
      <c r="A2" s="86"/>
      <c r="B2" s="85"/>
      <c r="C2" s="84"/>
      <c r="D2" s="86"/>
      <c r="E2" s="84"/>
      <c r="F2" s="124"/>
      <c r="G2" s="125"/>
      <c r="H2" s="126"/>
    </row>
    <row r="3" spans="1:8" x14ac:dyDescent="0.25">
      <c r="A3" s="127" t="s">
        <v>18</v>
      </c>
      <c r="B3" s="127"/>
      <c r="C3" s="127"/>
      <c r="D3" s="127"/>
      <c r="E3" s="127"/>
      <c r="F3" s="127"/>
      <c r="G3" s="127"/>
      <c r="H3" s="127"/>
    </row>
    <row r="4" spans="1:8" x14ac:dyDescent="0.25">
      <c r="A4" s="127" t="s">
        <v>2</v>
      </c>
      <c r="B4" s="127"/>
      <c r="C4" s="127"/>
      <c r="D4" s="127"/>
      <c r="E4" s="127"/>
      <c r="F4" s="127"/>
      <c r="G4" s="127"/>
      <c r="H4" s="127"/>
    </row>
    <row r="5" spans="1:8" x14ac:dyDescent="0.25">
      <c r="A5" s="127" t="s">
        <v>15</v>
      </c>
      <c r="B5" s="127"/>
      <c r="C5" s="127"/>
      <c r="D5" s="127"/>
      <c r="E5" s="127"/>
      <c r="F5" s="127"/>
      <c r="G5" s="127"/>
      <c r="H5" s="127"/>
    </row>
    <row r="6" spans="1:8" x14ac:dyDescent="0.25">
      <c r="A6" s="127" t="s">
        <v>237</v>
      </c>
      <c r="B6" s="127"/>
      <c r="C6" s="127"/>
      <c r="D6" s="127"/>
      <c r="E6" s="127"/>
      <c r="F6" s="127"/>
      <c r="G6" s="127"/>
      <c r="H6" s="127"/>
    </row>
    <row r="7" spans="1:8" ht="15.75" thickBot="1" x14ac:dyDescent="0.3">
      <c r="A7" s="127" t="s">
        <v>16</v>
      </c>
      <c r="B7" s="127"/>
      <c r="C7" s="127"/>
      <c r="D7" s="127"/>
      <c r="E7" s="127"/>
      <c r="F7" s="127"/>
      <c r="G7" s="127"/>
      <c r="H7" s="127"/>
    </row>
    <row r="8" spans="1:8" ht="15.75" thickBot="1" x14ac:dyDescent="0.3">
      <c r="A8" s="128" t="s">
        <v>221</v>
      </c>
      <c r="B8" s="129" t="s">
        <v>189</v>
      </c>
      <c r="C8" s="130" t="s">
        <v>0</v>
      </c>
      <c r="D8" s="129" t="s">
        <v>4</v>
      </c>
      <c r="E8" s="130" t="s">
        <v>190</v>
      </c>
      <c r="F8" s="130" t="s">
        <v>222</v>
      </c>
      <c r="G8" s="130" t="s">
        <v>14</v>
      </c>
      <c r="H8" s="131" t="s">
        <v>3</v>
      </c>
    </row>
    <row r="9" spans="1:8" ht="36.75" x14ac:dyDescent="0.25">
      <c r="A9" s="132" t="s">
        <v>238</v>
      </c>
      <c r="B9" s="133" t="s">
        <v>239</v>
      </c>
      <c r="C9" s="134" t="s">
        <v>196</v>
      </c>
      <c r="D9" s="135" t="s">
        <v>172</v>
      </c>
      <c r="E9" s="134" t="s">
        <v>240</v>
      </c>
      <c r="F9" s="135" t="s">
        <v>156</v>
      </c>
      <c r="G9" s="77" t="s">
        <v>193</v>
      </c>
      <c r="H9" s="136">
        <v>11368.61</v>
      </c>
    </row>
    <row r="10" spans="1:8" ht="37.5" customHeight="1" x14ac:dyDescent="0.25">
      <c r="A10" s="132" t="s">
        <v>238</v>
      </c>
      <c r="B10" s="133" t="s">
        <v>241</v>
      </c>
      <c r="C10" s="134" t="s">
        <v>1</v>
      </c>
      <c r="D10" s="135" t="s">
        <v>168</v>
      </c>
      <c r="E10" s="134" t="s">
        <v>242</v>
      </c>
      <c r="F10" s="135" t="s">
        <v>156</v>
      </c>
      <c r="G10" s="77" t="s">
        <v>193</v>
      </c>
      <c r="H10" s="136">
        <v>37391.24</v>
      </c>
    </row>
    <row r="11" spans="1:8" ht="48.75" x14ac:dyDescent="0.25">
      <c r="A11" s="132" t="s">
        <v>238</v>
      </c>
      <c r="B11" s="133" t="s">
        <v>243</v>
      </c>
      <c r="C11" s="134" t="s">
        <v>170</v>
      </c>
      <c r="D11" s="135" t="s">
        <v>169</v>
      </c>
      <c r="E11" s="134" t="s">
        <v>244</v>
      </c>
      <c r="F11" s="135" t="s">
        <v>171</v>
      </c>
      <c r="G11" s="77" t="s">
        <v>199</v>
      </c>
      <c r="H11" s="136">
        <v>204116.4</v>
      </c>
    </row>
    <row r="12" spans="1:8" ht="48.75" x14ac:dyDescent="0.25">
      <c r="A12" s="132" t="s">
        <v>238</v>
      </c>
      <c r="B12" s="133" t="s">
        <v>245</v>
      </c>
      <c r="C12" s="134" t="s">
        <v>162</v>
      </c>
      <c r="D12" s="135" t="s">
        <v>161</v>
      </c>
      <c r="E12" s="134" t="s">
        <v>246</v>
      </c>
      <c r="F12" s="135" t="s">
        <v>163</v>
      </c>
      <c r="G12" s="77" t="s">
        <v>197</v>
      </c>
      <c r="H12" s="136">
        <v>166915</v>
      </c>
    </row>
    <row r="13" spans="1:8" ht="36.75" x14ac:dyDescent="0.25">
      <c r="A13" s="132" t="s">
        <v>238</v>
      </c>
      <c r="B13" s="133" t="s">
        <v>247</v>
      </c>
      <c r="C13" s="134" t="s">
        <v>1</v>
      </c>
      <c r="D13" s="135" t="s">
        <v>168</v>
      </c>
      <c r="E13" s="134" t="s">
        <v>248</v>
      </c>
      <c r="F13" s="135" t="s">
        <v>156</v>
      </c>
      <c r="G13" s="77" t="s">
        <v>193</v>
      </c>
      <c r="H13" s="136">
        <v>23339.8</v>
      </c>
    </row>
    <row r="14" spans="1:8" ht="60.75" x14ac:dyDescent="0.25">
      <c r="A14" s="132" t="s">
        <v>238</v>
      </c>
      <c r="B14" s="133" t="s">
        <v>249</v>
      </c>
      <c r="C14" s="134" t="s">
        <v>250</v>
      </c>
      <c r="D14" s="135" t="s">
        <v>251</v>
      </c>
      <c r="E14" s="134" t="s">
        <v>252</v>
      </c>
      <c r="F14" s="135" t="s">
        <v>11</v>
      </c>
      <c r="G14" s="77" t="s">
        <v>203</v>
      </c>
      <c r="H14" s="136">
        <v>4486.5</v>
      </c>
    </row>
    <row r="15" spans="1:8" ht="60.75" x14ac:dyDescent="0.25">
      <c r="A15" s="132" t="s">
        <v>238</v>
      </c>
      <c r="B15" s="133" t="s">
        <v>249</v>
      </c>
      <c r="C15" s="134" t="s">
        <v>250</v>
      </c>
      <c r="D15" s="135" t="s">
        <v>251</v>
      </c>
      <c r="E15" s="134" t="s">
        <v>252</v>
      </c>
      <c r="F15" s="135" t="s">
        <v>12</v>
      </c>
      <c r="G15" s="77" t="s">
        <v>204</v>
      </c>
      <c r="H15" s="136">
        <v>517.5</v>
      </c>
    </row>
    <row r="16" spans="1:8" ht="60.75" x14ac:dyDescent="0.25">
      <c r="A16" s="137" t="s">
        <v>238</v>
      </c>
      <c r="B16" s="138" t="s">
        <v>249</v>
      </c>
      <c r="C16" s="139" t="s">
        <v>250</v>
      </c>
      <c r="D16" s="140" t="s">
        <v>251</v>
      </c>
      <c r="E16" s="139" t="s">
        <v>252</v>
      </c>
      <c r="F16" s="140" t="s">
        <v>10</v>
      </c>
      <c r="G16" s="141" t="s">
        <v>202</v>
      </c>
      <c r="H16" s="142">
        <v>4558.5</v>
      </c>
    </row>
    <row r="17" spans="1:8" ht="48.75" x14ac:dyDescent="0.25">
      <c r="A17" s="132" t="s">
        <v>253</v>
      </c>
      <c r="B17" s="133" t="s">
        <v>254</v>
      </c>
      <c r="C17" s="134" t="s">
        <v>226</v>
      </c>
      <c r="D17" s="135" t="s">
        <v>227</v>
      </c>
      <c r="E17" s="134" t="s">
        <v>255</v>
      </c>
      <c r="F17" s="135" t="s">
        <v>224</v>
      </c>
      <c r="G17" s="77" t="s">
        <v>225</v>
      </c>
      <c r="H17" s="136">
        <v>50000</v>
      </c>
    </row>
    <row r="18" spans="1:8" ht="36.75" x14ac:dyDescent="0.25">
      <c r="A18" s="132" t="s">
        <v>253</v>
      </c>
      <c r="B18" s="133" t="s">
        <v>256</v>
      </c>
      <c r="C18" s="134" t="s">
        <v>1</v>
      </c>
      <c r="D18" s="135" t="s">
        <v>168</v>
      </c>
      <c r="E18" s="134" t="s">
        <v>257</v>
      </c>
      <c r="F18" s="135" t="s">
        <v>6</v>
      </c>
      <c r="G18" s="77" t="s">
        <v>192</v>
      </c>
      <c r="H18" s="136">
        <v>203690.92</v>
      </c>
    </row>
    <row r="19" spans="1:8" ht="36.75" x14ac:dyDescent="0.25">
      <c r="A19" s="132" t="s">
        <v>253</v>
      </c>
      <c r="B19" s="133" t="s">
        <v>258</v>
      </c>
      <c r="C19" s="134" t="s">
        <v>1</v>
      </c>
      <c r="D19" s="135" t="s">
        <v>168</v>
      </c>
      <c r="E19" s="134" t="s">
        <v>259</v>
      </c>
      <c r="F19" s="135" t="s">
        <v>6</v>
      </c>
      <c r="G19" s="77" t="s">
        <v>192</v>
      </c>
      <c r="H19" s="136">
        <v>15010.5</v>
      </c>
    </row>
    <row r="20" spans="1:8" ht="60.75" x14ac:dyDescent="0.25">
      <c r="A20" s="132" t="s">
        <v>260</v>
      </c>
      <c r="B20" s="133" t="s">
        <v>261</v>
      </c>
      <c r="C20" s="134" t="s">
        <v>165</v>
      </c>
      <c r="D20" s="135" t="s">
        <v>164</v>
      </c>
      <c r="E20" s="134" t="s">
        <v>262</v>
      </c>
      <c r="F20" s="135" t="s">
        <v>163</v>
      </c>
      <c r="G20" s="77" t="s">
        <v>197</v>
      </c>
      <c r="H20" s="136">
        <v>94348.53</v>
      </c>
    </row>
    <row r="21" spans="1:8" ht="48.75" x14ac:dyDescent="0.25">
      <c r="A21" s="132" t="s">
        <v>260</v>
      </c>
      <c r="B21" s="133" t="s">
        <v>263</v>
      </c>
      <c r="C21" s="134" t="s">
        <v>184</v>
      </c>
      <c r="D21" s="135" t="s">
        <v>183</v>
      </c>
      <c r="E21" s="134" t="s">
        <v>264</v>
      </c>
      <c r="F21" s="135" t="s">
        <v>185</v>
      </c>
      <c r="G21" s="77" t="s">
        <v>198</v>
      </c>
      <c r="H21" s="136">
        <v>25592.36</v>
      </c>
    </row>
    <row r="22" spans="1:8" ht="60.75" x14ac:dyDescent="0.25">
      <c r="A22" s="132" t="s">
        <v>260</v>
      </c>
      <c r="B22" s="133" t="s">
        <v>265</v>
      </c>
      <c r="C22" s="134" t="s">
        <v>266</v>
      </c>
      <c r="D22" s="135" t="s">
        <v>267</v>
      </c>
      <c r="E22" s="134" t="s">
        <v>268</v>
      </c>
      <c r="F22" s="135" t="s">
        <v>269</v>
      </c>
      <c r="G22" s="77" t="s">
        <v>270</v>
      </c>
      <c r="H22" s="136">
        <v>20000</v>
      </c>
    </row>
    <row r="23" spans="1:8" ht="60.75" x14ac:dyDescent="0.25">
      <c r="A23" s="132" t="s">
        <v>271</v>
      </c>
      <c r="B23" s="133" t="s">
        <v>272</v>
      </c>
      <c r="C23" s="134" t="s">
        <v>162</v>
      </c>
      <c r="D23" s="135" t="s">
        <v>161</v>
      </c>
      <c r="E23" s="134" t="s">
        <v>273</v>
      </c>
      <c r="F23" s="135" t="s">
        <v>163</v>
      </c>
      <c r="G23" s="77" t="s">
        <v>197</v>
      </c>
      <c r="H23" s="136">
        <v>163590</v>
      </c>
    </row>
    <row r="24" spans="1:8" ht="36.75" x14ac:dyDescent="0.25">
      <c r="A24" s="132" t="s">
        <v>271</v>
      </c>
      <c r="B24" s="133" t="s">
        <v>274</v>
      </c>
      <c r="C24" s="134" t="s">
        <v>182</v>
      </c>
      <c r="D24" s="135" t="s">
        <v>181</v>
      </c>
      <c r="E24" s="134" t="s">
        <v>275</v>
      </c>
      <c r="F24" s="135" t="s">
        <v>150</v>
      </c>
      <c r="G24" s="77" t="s">
        <v>195</v>
      </c>
      <c r="H24" s="136">
        <v>3660</v>
      </c>
    </row>
    <row r="25" spans="1:8" ht="48.75" x14ac:dyDescent="0.25">
      <c r="A25" s="132" t="s">
        <v>271</v>
      </c>
      <c r="B25" s="133" t="s">
        <v>276</v>
      </c>
      <c r="C25" s="77" t="s">
        <v>277</v>
      </c>
      <c r="D25" s="135" t="s">
        <v>213</v>
      </c>
      <c r="E25" s="134" t="s">
        <v>278</v>
      </c>
      <c r="F25" s="135" t="s">
        <v>7</v>
      </c>
      <c r="G25" s="77" t="s">
        <v>194</v>
      </c>
      <c r="H25" s="136">
        <v>43070</v>
      </c>
    </row>
    <row r="26" spans="1:8" ht="48.75" x14ac:dyDescent="0.25">
      <c r="A26" s="132" t="s">
        <v>271</v>
      </c>
      <c r="B26" s="133" t="s">
        <v>276</v>
      </c>
      <c r="C26" s="77" t="s">
        <v>277</v>
      </c>
      <c r="D26" s="135" t="s">
        <v>213</v>
      </c>
      <c r="E26" s="134" t="s">
        <v>278</v>
      </c>
      <c r="F26" s="135" t="s">
        <v>173</v>
      </c>
      <c r="G26" s="77" t="s">
        <v>212</v>
      </c>
      <c r="H26" s="136">
        <v>13322.2</v>
      </c>
    </row>
    <row r="27" spans="1:8" ht="36.75" x14ac:dyDescent="0.25">
      <c r="A27" s="132" t="s">
        <v>279</v>
      </c>
      <c r="B27" s="133" t="s">
        <v>280</v>
      </c>
      <c r="C27" s="134" t="s">
        <v>281</v>
      </c>
      <c r="D27" s="135" t="s">
        <v>282</v>
      </c>
      <c r="E27" s="134" t="s">
        <v>283</v>
      </c>
      <c r="F27" s="135" t="s">
        <v>284</v>
      </c>
      <c r="G27" s="77" t="s">
        <v>285</v>
      </c>
      <c r="H27" s="136">
        <v>8075.19</v>
      </c>
    </row>
    <row r="28" spans="1:8" ht="36.75" x14ac:dyDescent="0.25">
      <c r="A28" s="132" t="s">
        <v>286</v>
      </c>
      <c r="B28" s="133" t="s">
        <v>287</v>
      </c>
      <c r="C28" s="134" t="s">
        <v>196</v>
      </c>
      <c r="D28" s="135" t="s">
        <v>172</v>
      </c>
      <c r="E28" s="134" t="s">
        <v>288</v>
      </c>
      <c r="F28" s="135" t="s">
        <v>6</v>
      </c>
      <c r="G28" s="77" t="s">
        <v>192</v>
      </c>
      <c r="H28" s="136">
        <v>11949.03</v>
      </c>
    </row>
    <row r="29" spans="1:8" ht="48.75" x14ac:dyDescent="0.25">
      <c r="A29" s="132" t="s">
        <v>286</v>
      </c>
      <c r="B29" s="133" t="s">
        <v>289</v>
      </c>
      <c r="C29" s="134" t="s">
        <v>266</v>
      </c>
      <c r="D29" s="135" t="s">
        <v>267</v>
      </c>
      <c r="E29" s="134" t="s">
        <v>290</v>
      </c>
      <c r="F29" s="135" t="s">
        <v>269</v>
      </c>
      <c r="G29" s="77" t="s">
        <v>270</v>
      </c>
      <c r="H29" s="136">
        <v>20000</v>
      </c>
    </row>
    <row r="30" spans="1:8" ht="36.75" x14ac:dyDescent="0.25">
      <c r="A30" s="132" t="s">
        <v>286</v>
      </c>
      <c r="B30" s="133" t="s">
        <v>291</v>
      </c>
      <c r="C30" s="77" t="s">
        <v>292</v>
      </c>
      <c r="D30" s="135" t="s">
        <v>293</v>
      </c>
      <c r="E30" s="134" t="s">
        <v>294</v>
      </c>
      <c r="F30" s="135" t="s">
        <v>5</v>
      </c>
      <c r="G30" s="77" t="s">
        <v>191</v>
      </c>
      <c r="H30" s="136">
        <v>59000</v>
      </c>
    </row>
    <row r="31" spans="1:8" ht="48.75" x14ac:dyDescent="0.25">
      <c r="A31" s="132" t="s">
        <v>286</v>
      </c>
      <c r="B31" s="133" t="s">
        <v>295</v>
      </c>
      <c r="C31" s="134" t="s">
        <v>1</v>
      </c>
      <c r="D31" s="135" t="s">
        <v>168</v>
      </c>
      <c r="E31" s="134" t="s">
        <v>296</v>
      </c>
      <c r="F31" s="135" t="s">
        <v>156</v>
      </c>
      <c r="G31" s="77" t="s">
        <v>193</v>
      </c>
      <c r="H31" s="136">
        <v>67005.289999999994</v>
      </c>
    </row>
    <row r="32" spans="1:8" ht="48.75" x14ac:dyDescent="0.25">
      <c r="A32" s="132" t="s">
        <v>286</v>
      </c>
      <c r="B32" s="133" t="s">
        <v>297</v>
      </c>
      <c r="C32" s="134" t="s">
        <v>1</v>
      </c>
      <c r="D32" s="135" t="s">
        <v>168</v>
      </c>
      <c r="E32" s="134" t="s">
        <v>298</v>
      </c>
      <c r="F32" s="135" t="s">
        <v>156</v>
      </c>
      <c r="G32" s="77" t="s">
        <v>193</v>
      </c>
      <c r="H32" s="136">
        <v>13234</v>
      </c>
    </row>
    <row r="33" spans="1:8" ht="24.75" x14ac:dyDescent="0.25">
      <c r="A33" s="132" t="s">
        <v>299</v>
      </c>
      <c r="B33" s="133" t="s">
        <v>300</v>
      </c>
      <c r="C33" s="134" t="s">
        <v>2</v>
      </c>
      <c r="D33" s="135" t="s">
        <v>166</v>
      </c>
      <c r="E33" s="134" t="s">
        <v>301</v>
      </c>
      <c r="F33" s="135" t="s">
        <v>167</v>
      </c>
      <c r="G33" s="77" t="s">
        <v>206</v>
      </c>
      <c r="H33" s="136">
        <v>105000</v>
      </c>
    </row>
    <row r="34" spans="1:8" ht="24.75" x14ac:dyDescent="0.25">
      <c r="A34" s="132" t="s">
        <v>299</v>
      </c>
      <c r="B34" s="133" t="s">
        <v>300</v>
      </c>
      <c r="C34" s="134" t="s">
        <v>2</v>
      </c>
      <c r="D34" s="135" t="s">
        <v>166</v>
      </c>
      <c r="E34" s="134" t="s">
        <v>301</v>
      </c>
      <c r="F34" s="135" t="s">
        <v>10</v>
      </c>
      <c r="G34" s="77" t="s">
        <v>202</v>
      </c>
      <c r="H34" s="136">
        <v>7444.5</v>
      </c>
    </row>
    <row r="35" spans="1:8" ht="24.75" x14ac:dyDescent="0.25">
      <c r="A35" s="132" t="s">
        <v>299</v>
      </c>
      <c r="B35" s="133" t="s">
        <v>300</v>
      </c>
      <c r="C35" s="134" t="s">
        <v>2</v>
      </c>
      <c r="D35" s="135" t="s">
        <v>166</v>
      </c>
      <c r="E35" s="134" t="s">
        <v>301</v>
      </c>
      <c r="F35" s="135" t="s">
        <v>11</v>
      </c>
      <c r="G35" s="77" t="s">
        <v>203</v>
      </c>
      <c r="H35" s="136">
        <v>7455</v>
      </c>
    </row>
    <row r="36" spans="1:8" ht="36.75" x14ac:dyDescent="0.25">
      <c r="A36" s="132" t="s">
        <v>299</v>
      </c>
      <c r="B36" s="133" t="s">
        <v>300</v>
      </c>
      <c r="C36" s="134" t="s">
        <v>2</v>
      </c>
      <c r="D36" s="135" t="s">
        <v>166</v>
      </c>
      <c r="E36" s="134" t="s">
        <v>301</v>
      </c>
      <c r="F36" s="135" t="s">
        <v>12</v>
      </c>
      <c r="G36" s="77" t="s">
        <v>204</v>
      </c>
      <c r="H36" s="136">
        <v>633.08000000000004</v>
      </c>
    </row>
    <row r="37" spans="1:8" ht="24.75" x14ac:dyDescent="0.25">
      <c r="A37" s="132" t="s">
        <v>299</v>
      </c>
      <c r="B37" s="133" t="s">
        <v>302</v>
      </c>
      <c r="C37" s="134" t="s">
        <v>2</v>
      </c>
      <c r="D37" s="135" t="s">
        <v>166</v>
      </c>
      <c r="E37" s="134" t="s">
        <v>303</v>
      </c>
      <c r="F37" s="135" t="s">
        <v>8</v>
      </c>
      <c r="G37" s="77" t="s">
        <v>200</v>
      </c>
      <c r="H37" s="136">
        <v>394000</v>
      </c>
    </row>
    <row r="38" spans="1:8" ht="24.75" x14ac:dyDescent="0.25">
      <c r="A38" s="132" t="s">
        <v>299</v>
      </c>
      <c r="B38" s="133" t="s">
        <v>304</v>
      </c>
      <c r="C38" s="134" t="s">
        <v>2</v>
      </c>
      <c r="D38" s="135" t="s">
        <v>166</v>
      </c>
      <c r="E38" s="134" t="s">
        <v>305</v>
      </c>
      <c r="F38" s="135" t="s">
        <v>13</v>
      </c>
      <c r="G38" s="77" t="s">
        <v>201</v>
      </c>
      <c r="H38" s="136">
        <v>4164000</v>
      </c>
    </row>
    <row r="39" spans="1:8" ht="24.75" x14ac:dyDescent="0.25">
      <c r="A39" s="132" t="s">
        <v>299</v>
      </c>
      <c r="B39" s="133" t="s">
        <v>304</v>
      </c>
      <c r="C39" s="134" t="s">
        <v>2</v>
      </c>
      <c r="D39" s="135" t="s">
        <v>166</v>
      </c>
      <c r="E39" s="134" t="s">
        <v>305</v>
      </c>
      <c r="F39" s="135" t="s">
        <v>10</v>
      </c>
      <c r="G39" s="77" t="s">
        <v>202</v>
      </c>
      <c r="H39" s="136">
        <v>290468.43</v>
      </c>
    </row>
    <row r="40" spans="1:8" ht="24.75" x14ac:dyDescent="0.25">
      <c r="A40" s="132" t="s">
        <v>299</v>
      </c>
      <c r="B40" s="133" t="s">
        <v>304</v>
      </c>
      <c r="C40" s="134" t="s">
        <v>2</v>
      </c>
      <c r="D40" s="135" t="s">
        <v>166</v>
      </c>
      <c r="E40" s="134" t="s">
        <v>305</v>
      </c>
      <c r="F40" s="135" t="s">
        <v>11</v>
      </c>
      <c r="G40" s="77" t="s">
        <v>203</v>
      </c>
      <c r="H40" s="136">
        <v>295644</v>
      </c>
    </row>
    <row r="41" spans="1:8" ht="36.75" x14ac:dyDescent="0.25">
      <c r="A41" s="132" t="s">
        <v>299</v>
      </c>
      <c r="B41" s="133" t="s">
        <v>304</v>
      </c>
      <c r="C41" s="134" t="s">
        <v>2</v>
      </c>
      <c r="D41" s="135" t="s">
        <v>166</v>
      </c>
      <c r="E41" s="134" t="s">
        <v>305</v>
      </c>
      <c r="F41" s="135" t="s">
        <v>12</v>
      </c>
      <c r="G41" s="77" t="s">
        <v>204</v>
      </c>
      <c r="H41" s="136">
        <v>40994.120000000003</v>
      </c>
    </row>
    <row r="42" spans="1:8" ht="24.75" x14ac:dyDescent="0.25">
      <c r="A42" s="132" t="s">
        <v>299</v>
      </c>
      <c r="B42" s="133" t="s">
        <v>306</v>
      </c>
      <c r="C42" s="134" t="s">
        <v>2</v>
      </c>
      <c r="D42" s="135" t="s">
        <v>166</v>
      </c>
      <c r="E42" s="134" t="s">
        <v>307</v>
      </c>
      <c r="F42" s="135" t="s">
        <v>9</v>
      </c>
      <c r="G42" s="77" t="s">
        <v>205</v>
      </c>
      <c r="H42" s="136">
        <v>2085000</v>
      </c>
    </row>
    <row r="43" spans="1:8" ht="24.75" x14ac:dyDescent="0.25">
      <c r="A43" s="132" t="s">
        <v>299</v>
      </c>
      <c r="B43" s="133" t="s">
        <v>306</v>
      </c>
      <c r="C43" s="134" t="s">
        <v>2</v>
      </c>
      <c r="D43" s="135" t="s">
        <v>166</v>
      </c>
      <c r="E43" s="134" t="s">
        <v>307</v>
      </c>
      <c r="F43" s="135" t="s">
        <v>10</v>
      </c>
      <c r="G43" s="77" t="s">
        <v>202</v>
      </c>
      <c r="H43" s="136">
        <v>147826.5</v>
      </c>
    </row>
    <row r="44" spans="1:8" ht="24.75" x14ac:dyDescent="0.25">
      <c r="A44" s="132" t="s">
        <v>299</v>
      </c>
      <c r="B44" s="133" t="s">
        <v>306</v>
      </c>
      <c r="C44" s="134" t="s">
        <v>2</v>
      </c>
      <c r="D44" s="135" t="s">
        <v>166</v>
      </c>
      <c r="E44" s="134" t="s">
        <v>307</v>
      </c>
      <c r="F44" s="135" t="s">
        <v>11</v>
      </c>
      <c r="G44" s="77" t="s">
        <v>203</v>
      </c>
      <c r="H44" s="136">
        <v>148035</v>
      </c>
    </row>
    <row r="45" spans="1:8" ht="36.75" x14ac:dyDescent="0.25">
      <c r="A45" s="132" t="s">
        <v>299</v>
      </c>
      <c r="B45" s="133" t="s">
        <v>306</v>
      </c>
      <c r="C45" s="134" t="s">
        <v>2</v>
      </c>
      <c r="D45" s="135" t="s">
        <v>166</v>
      </c>
      <c r="E45" s="134" t="s">
        <v>307</v>
      </c>
      <c r="F45" s="135" t="s">
        <v>12</v>
      </c>
      <c r="G45" s="77" t="s">
        <v>204</v>
      </c>
      <c r="H45" s="136">
        <v>20302.14</v>
      </c>
    </row>
    <row r="46" spans="1:8" ht="36.75" customHeight="1" x14ac:dyDescent="0.25">
      <c r="A46" s="132" t="s">
        <v>308</v>
      </c>
      <c r="B46" s="133" t="s">
        <v>309</v>
      </c>
      <c r="C46" s="134" t="s">
        <v>226</v>
      </c>
      <c r="D46" s="135" t="s">
        <v>227</v>
      </c>
      <c r="E46" s="134" t="s">
        <v>310</v>
      </c>
      <c r="F46" s="135" t="s">
        <v>224</v>
      </c>
      <c r="G46" s="77" t="s">
        <v>225</v>
      </c>
      <c r="H46" s="136">
        <v>25000</v>
      </c>
    </row>
    <row r="47" spans="1:8" ht="43.5" customHeight="1" x14ac:dyDescent="0.25">
      <c r="A47" s="132" t="s">
        <v>308</v>
      </c>
      <c r="B47" s="133" t="s">
        <v>311</v>
      </c>
      <c r="C47" s="134" t="s">
        <v>312</v>
      </c>
      <c r="D47" s="135" t="s">
        <v>313</v>
      </c>
      <c r="E47" s="134" t="s">
        <v>314</v>
      </c>
      <c r="F47" s="135" t="s">
        <v>126</v>
      </c>
      <c r="G47" s="77" t="s">
        <v>228</v>
      </c>
      <c r="H47" s="136">
        <v>55127.49</v>
      </c>
    </row>
    <row r="48" spans="1:8" ht="36.75" x14ac:dyDescent="0.25">
      <c r="A48" s="132" t="s">
        <v>308</v>
      </c>
      <c r="B48" s="133" t="s">
        <v>315</v>
      </c>
      <c r="C48" s="134" t="s">
        <v>170</v>
      </c>
      <c r="D48" s="135" t="s">
        <v>169</v>
      </c>
      <c r="E48" s="134" t="s">
        <v>316</v>
      </c>
      <c r="F48" s="135" t="s">
        <v>171</v>
      </c>
      <c r="G48" s="77" t="s">
        <v>199</v>
      </c>
      <c r="H48" s="136">
        <v>264886.40000000002</v>
      </c>
    </row>
    <row r="49" spans="1:9" x14ac:dyDescent="0.25">
      <c r="A49" s="81"/>
      <c r="B49" s="80"/>
      <c r="C49" s="82"/>
      <c r="D49" s="81"/>
      <c r="E49" s="82"/>
      <c r="F49" s="143"/>
      <c r="G49" s="144" t="s">
        <v>17</v>
      </c>
      <c r="H49" s="83">
        <f>SUM(H9:H48)</f>
        <v>9316058.2300000004</v>
      </c>
    </row>
    <row r="50" spans="1:9" x14ac:dyDescent="0.25">
      <c r="A50" s="86"/>
      <c r="B50" s="85"/>
      <c r="C50" s="84"/>
      <c r="D50" s="86"/>
      <c r="E50" s="84"/>
      <c r="F50" s="124"/>
      <c r="G50" s="125"/>
      <c r="H50" s="126"/>
    </row>
    <row r="51" spans="1:9" x14ac:dyDescent="0.25">
      <c r="A51" s="86"/>
      <c r="B51" s="85"/>
      <c r="C51" s="84"/>
      <c r="D51" s="86"/>
      <c r="E51" s="84"/>
      <c r="F51" s="124"/>
      <c r="G51" s="125"/>
      <c r="H51" s="126"/>
    </row>
    <row r="52" spans="1:9" x14ac:dyDescent="0.25">
      <c r="A52" s="86"/>
      <c r="B52" s="85"/>
      <c r="C52" s="84"/>
      <c r="D52" s="86"/>
      <c r="E52" s="84"/>
      <c r="F52" s="124"/>
      <c r="G52" s="125"/>
      <c r="H52" s="126"/>
    </row>
    <row r="53" spans="1:9" x14ac:dyDescent="0.25">
      <c r="A53" s="84"/>
      <c r="B53" s="124"/>
      <c r="C53" s="124"/>
      <c r="D53" s="86"/>
      <c r="E53" s="84"/>
      <c r="F53" s="145"/>
      <c r="G53" s="84"/>
      <c r="H53" s="126"/>
    </row>
    <row r="54" spans="1:9" ht="15.75" customHeight="1" x14ac:dyDescent="0.25">
      <c r="A54" s="146" t="s">
        <v>207</v>
      </c>
      <c r="B54" s="146"/>
      <c r="C54" s="146"/>
      <c r="D54" s="147" t="s">
        <v>317</v>
      </c>
      <c r="E54" s="147"/>
      <c r="F54" s="147"/>
      <c r="G54" s="147"/>
      <c r="H54" s="147"/>
      <c r="I54" s="2"/>
    </row>
    <row r="55" spans="1:9" ht="15.75" customHeight="1" x14ac:dyDescent="0.25">
      <c r="A55" s="148" t="s">
        <v>209</v>
      </c>
      <c r="B55" s="148"/>
      <c r="C55" s="148"/>
      <c r="D55" s="149" t="s">
        <v>318</v>
      </c>
      <c r="E55" s="149"/>
      <c r="F55" s="149"/>
      <c r="G55" s="149"/>
      <c r="H55" s="149"/>
      <c r="I55" s="2"/>
    </row>
    <row r="56" spans="1:9" ht="15.75" customHeight="1" x14ac:dyDescent="0.25">
      <c r="A56" s="146" t="s">
        <v>147</v>
      </c>
      <c r="B56" s="146"/>
      <c r="C56" s="146"/>
      <c r="D56" s="150" t="s">
        <v>319</v>
      </c>
      <c r="E56" s="150"/>
      <c r="F56" s="150"/>
      <c r="G56" s="150"/>
      <c r="H56" s="150"/>
      <c r="I56" s="2"/>
    </row>
    <row r="57" spans="1:9" x14ac:dyDescent="0.25">
      <c r="A57" s="86"/>
      <c r="B57" s="85"/>
      <c r="C57" s="84"/>
      <c r="D57" s="86"/>
      <c r="E57" s="84"/>
      <c r="F57" s="124"/>
      <c r="G57" s="125"/>
      <c r="H57" s="126"/>
    </row>
    <row r="58" spans="1:9" x14ac:dyDescent="0.25">
      <c r="A58" s="86"/>
      <c r="B58" s="85"/>
      <c r="C58" s="84"/>
      <c r="D58" s="86"/>
      <c r="E58" s="84"/>
      <c r="F58" s="124"/>
      <c r="G58" s="125"/>
      <c r="H58" s="126"/>
    </row>
    <row r="59" spans="1:9" x14ac:dyDescent="0.25">
      <c r="A59" s="86"/>
      <c r="B59" s="85"/>
      <c r="C59" s="84"/>
      <c r="D59" s="86"/>
      <c r="E59" s="84"/>
      <c r="F59" s="124"/>
      <c r="G59" s="125"/>
      <c r="H59" s="126"/>
    </row>
    <row r="66" spans="1:9" x14ac:dyDescent="0.25">
      <c r="A66" s="12"/>
      <c r="B66" s="12"/>
      <c r="C66" s="2"/>
      <c r="F66" s="78"/>
      <c r="I66" s="2"/>
    </row>
    <row r="67" spans="1:9" x14ac:dyDescent="0.25">
      <c r="A67" s="12"/>
      <c r="B67" s="12"/>
      <c r="C67" s="2"/>
      <c r="F67" s="78"/>
      <c r="I67" s="2"/>
    </row>
    <row r="68" spans="1:9" x14ac:dyDescent="0.25">
      <c r="A68" s="99" t="s">
        <v>148</v>
      </c>
      <c r="B68" s="99"/>
      <c r="C68" s="99"/>
      <c r="D68" s="99"/>
      <c r="E68" s="99"/>
      <c r="F68" s="99"/>
      <c r="G68" s="99"/>
      <c r="H68" s="99"/>
      <c r="I68" s="99"/>
    </row>
    <row r="69" spans="1:9" x14ac:dyDescent="0.25">
      <c r="A69" s="99" t="s">
        <v>214</v>
      </c>
      <c r="B69" s="99"/>
      <c r="C69" s="99"/>
      <c r="D69" s="99"/>
      <c r="E69" s="99"/>
      <c r="F69" s="99"/>
      <c r="G69" s="99"/>
      <c r="H69" s="99"/>
      <c r="I69" s="99"/>
    </row>
    <row r="70" spans="1:9" x14ac:dyDescent="0.25">
      <c r="A70" s="99" t="s">
        <v>229</v>
      </c>
      <c r="B70" s="99"/>
      <c r="C70" s="99"/>
      <c r="D70" s="99"/>
      <c r="E70" s="99"/>
      <c r="F70" s="99"/>
      <c r="G70" s="99"/>
      <c r="H70" s="99"/>
      <c r="I70" s="99"/>
    </row>
    <row r="71" spans="1:9" x14ac:dyDescent="0.25">
      <c r="A71" s="99" t="s">
        <v>320</v>
      </c>
      <c r="B71" s="99"/>
      <c r="C71" s="99"/>
      <c r="D71" s="99"/>
      <c r="E71" s="99"/>
      <c r="F71" s="99"/>
      <c r="G71" s="99"/>
      <c r="H71" s="99"/>
      <c r="I71" s="99"/>
    </row>
    <row r="72" spans="1:9" x14ac:dyDescent="0.25">
      <c r="A72" s="100" t="s">
        <v>157</v>
      </c>
      <c r="B72" s="100"/>
      <c r="C72" s="100"/>
      <c r="D72" s="100"/>
      <c r="E72" s="100"/>
      <c r="F72" s="100"/>
      <c r="G72" s="100"/>
      <c r="H72" s="100"/>
      <c r="I72" s="100"/>
    </row>
    <row r="73" spans="1:9" x14ac:dyDescent="0.25">
      <c r="A73" s="12"/>
      <c r="B73" s="12"/>
      <c r="C73" s="2"/>
      <c r="F73" s="78"/>
      <c r="I73" s="2"/>
    </row>
    <row r="74" spans="1:9" hidden="1" x14ac:dyDescent="0.25">
      <c r="A74" s="12"/>
      <c r="B74" s="12"/>
      <c r="C74" s="2"/>
      <c r="F74" s="78"/>
      <c r="I74" s="2"/>
    </row>
    <row r="75" spans="1:9" x14ac:dyDescent="0.25">
      <c r="A75" s="12"/>
      <c r="B75" s="12"/>
      <c r="C75" s="2"/>
      <c r="F75" s="78"/>
      <c r="I75" s="2"/>
    </row>
    <row r="76" spans="1:9" ht="24.75" x14ac:dyDescent="0.25">
      <c r="A76" s="151" t="s">
        <v>139</v>
      </c>
      <c r="B76" s="151" t="s">
        <v>123</v>
      </c>
      <c r="C76" s="151" t="s">
        <v>186</v>
      </c>
      <c r="D76" s="151" t="s">
        <v>155</v>
      </c>
      <c r="E76" s="152" t="s">
        <v>140</v>
      </c>
      <c r="F76" s="153" t="s">
        <v>141</v>
      </c>
      <c r="G76" s="153" t="s">
        <v>142</v>
      </c>
      <c r="H76" s="152" t="s">
        <v>143</v>
      </c>
      <c r="I76" s="152" t="s">
        <v>144</v>
      </c>
    </row>
    <row r="77" spans="1:9" ht="60.75" x14ac:dyDescent="0.25">
      <c r="A77" s="134" t="s">
        <v>226</v>
      </c>
      <c r="B77" s="134" t="s">
        <v>255</v>
      </c>
      <c r="C77" s="133" t="s">
        <v>254</v>
      </c>
      <c r="D77" s="132" t="s">
        <v>253</v>
      </c>
      <c r="E77" s="154">
        <v>45291</v>
      </c>
      <c r="F77" s="136">
        <v>50000</v>
      </c>
      <c r="G77" s="79">
        <f t="shared" ref="G77:G83" si="0">+F77</f>
        <v>50000</v>
      </c>
      <c r="H77" s="80">
        <v>0</v>
      </c>
      <c r="I77" s="80" t="s">
        <v>145</v>
      </c>
    </row>
    <row r="78" spans="1:9" ht="60.75" x14ac:dyDescent="0.25">
      <c r="A78" s="134" t="s">
        <v>226</v>
      </c>
      <c r="B78" s="134" t="s">
        <v>310</v>
      </c>
      <c r="C78" s="133" t="s">
        <v>309</v>
      </c>
      <c r="D78" s="132" t="s">
        <v>308</v>
      </c>
      <c r="E78" s="154">
        <v>45291</v>
      </c>
      <c r="F78" s="136">
        <v>25000</v>
      </c>
      <c r="G78" s="79">
        <f t="shared" si="0"/>
        <v>25000</v>
      </c>
      <c r="H78" s="80">
        <v>0</v>
      </c>
      <c r="I78" s="80" t="s">
        <v>145</v>
      </c>
    </row>
    <row r="79" spans="1:9" ht="60.75" x14ac:dyDescent="0.25">
      <c r="A79" s="134" t="s">
        <v>182</v>
      </c>
      <c r="B79" s="134" t="s">
        <v>275</v>
      </c>
      <c r="C79" s="133" t="s">
        <v>274</v>
      </c>
      <c r="D79" s="132" t="s">
        <v>271</v>
      </c>
      <c r="E79" s="154">
        <v>45291</v>
      </c>
      <c r="F79" s="136">
        <v>3660</v>
      </c>
      <c r="G79" s="79">
        <f t="shared" si="0"/>
        <v>3660</v>
      </c>
      <c r="H79" s="80">
        <v>0</v>
      </c>
      <c r="I79" s="80" t="s">
        <v>145</v>
      </c>
    </row>
    <row r="80" spans="1:9" ht="60.75" x14ac:dyDescent="0.25">
      <c r="A80" s="134" t="s">
        <v>184</v>
      </c>
      <c r="B80" s="134" t="s">
        <v>264</v>
      </c>
      <c r="C80" s="133" t="s">
        <v>263</v>
      </c>
      <c r="D80" s="132" t="s">
        <v>260</v>
      </c>
      <c r="E80" s="154">
        <v>45291</v>
      </c>
      <c r="F80" s="136">
        <v>25592.36</v>
      </c>
      <c r="G80" s="79">
        <f t="shared" si="0"/>
        <v>25592.36</v>
      </c>
      <c r="H80" s="80">
        <v>0</v>
      </c>
      <c r="I80" s="80" t="s">
        <v>145</v>
      </c>
    </row>
    <row r="81" spans="1:9" ht="48.75" x14ac:dyDescent="0.25">
      <c r="A81" s="77" t="s">
        <v>292</v>
      </c>
      <c r="B81" s="134" t="s">
        <v>294</v>
      </c>
      <c r="C81" s="133" t="s">
        <v>291</v>
      </c>
      <c r="D81" s="132" t="s">
        <v>286</v>
      </c>
      <c r="E81" s="154">
        <v>45291</v>
      </c>
      <c r="F81" s="136">
        <v>59000</v>
      </c>
      <c r="G81" s="79">
        <f t="shared" si="0"/>
        <v>59000</v>
      </c>
      <c r="H81" s="80">
        <v>0</v>
      </c>
      <c r="I81" s="80" t="s">
        <v>145</v>
      </c>
    </row>
    <row r="82" spans="1:9" ht="60.75" x14ac:dyDescent="0.25">
      <c r="A82" s="77" t="s">
        <v>277</v>
      </c>
      <c r="B82" s="134" t="s">
        <v>278</v>
      </c>
      <c r="C82" s="133" t="s">
        <v>276</v>
      </c>
      <c r="D82" s="132" t="s">
        <v>271</v>
      </c>
      <c r="E82" s="154">
        <v>45291</v>
      </c>
      <c r="F82" s="136">
        <v>43070</v>
      </c>
      <c r="G82" s="79">
        <f t="shared" si="0"/>
        <v>43070</v>
      </c>
      <c r="H82" s="80">
        <v>0</v>
      </c>
      <c r="I82" s="80" t="s">
        <v>145</v>
      </c>
    </row>
    <row r="83" spans="1:9" ht="60.75" x14ac:dyDescent="0.25">
      <c r="A83" s="77" t="s">
        <v>277</v>
      </c>
      <c r="B83" s="134" t="s">
        <v>278</v>
      </c>
      <c r="C83" s="133" t="s">
        <v>276</v>
      </c>
      <c r="D83" s="132" t="s">
        <v>271</v>
      </c>
      <c r="E83" s="154">
        <v>45291</v>
      </c>
      <c r="F83" s="136">
        <v>13322.2</v>
      </c>
      <c r="G83" s="79">
        <f t="shared" si="0"/>
        <v>13322.2</v>
      </c>
      <c r="H83" s="80">
        <v>0</v>
      </c>
      <c r="I83" s="80" t="s">
        <v>145</v>
      </c>
    </row>
    <row r="84" spans="1:9" x14ac:dyDescent="0.25">
      <c r="A84" s="155"/>
      <c r="B84" s="155"/>
      <c r="C84" s="156"/>
      <c r="D84" s="157"/>
      <c r="E84" s="158" t="s">
        <v>17</v>
      </c>
      <c r="F84" s="159">
        <f>SUM(F77:F83)</f>
        <v>219644.56</v>
      </c>
      <c r="G84" s="159">
        <f>SUM(G77:G83)</f>
        <v>219644.56</v>
      </c>
      <c r="H84" s="157"/>
      <c r="I84" s="156"/>
    </row>
    <row r="85" spans="1:9" x14ac:dyDescent="0.25">
      <c r="A85" s="84"/>
      <c r="B85" s="84"/>
      <c r="C85" s="85"/>
      <c r="D85" s="86"/>
      <c r="E85" s="87"/>
      <c r="F85" s="88"/>
      <c r="G85" s="89"/>
      <c r="H85" s="86"/>
      <c r="I85" s="85"/>
    </row>
    <row r="86" spans="1:9" x14ac:dyDescent="0.25">
      <c r="A86" s="84"/>
      <c r="B86" s="84"/>
      <c r="C86" s="85"/>
      <c r="D86" s="86"/>
      <c r="E86" s="87"/>
      <c r="F86" s="88"/>
      <c r="G86" s="89"/>
      <c r="H86" s="86"/>
      <c r="I86" s="85"/>
    </row>
    <row r="87" spans="1:9" x14ac:dyDescent="0.25">
      <c r="A87" s="84"/>
      <c r="B87" s="84"/>
      <c r="C87" s="85"/>
      <c r="D87" s="86"/>
      <c r="E87" s="86"/>
      <c r="F87" s="90"/>
      <c r="G87" s="86"/>
      <c r="H87" s="86"/>
      <c r="I87" s="85"/>
    </row>
    <row r="88" spans="1:9" x14ac:dyDescent="0.25">
      <c r="A88" s="12"/>
      <c r="B88" s="12"/>
      <c r="C88" s="2"/>
      <c r="F88" s="78"/>
      <c r="I88" s="2"/>
    </row>
    <row r="89" spans="1:9" ht="15.75" x14ac:dyDescent="0.25">
      <c r="A89" s="101" t="s">
        <v>207</v>
      </c>
      <c r="B89" s="101"/>
      <c r="C89" s="45"/>
      <c r="D89" s="102" t="s">
        <v>208</v>
      </c>
      <c r="E89" s="102"/>
      <c r="F89" s="102"/>
      <c r="G89" s="102"/>
      <c r="I89" s="2"/>
    </row>
    <row r="90" spans="1:9" ht="15.75" x14ac:dyDescent="0.25">
      <c r="A90" s="103" t="s">
        <v>209</v>
      </c>
      <c r="B90" s="103"/>
      <c r="C90" s="45"/>
      <c r="D90" s="104" t="s">
        <v>146</v>
      </c>
      <c r="E90" s="104"/>
      <c r="F90" s="104"/>
      <c r="G90" s="104"/>
      <c r="I90" s="2"/>
    </row>
    <row r="91" spans="1:9" ht="15.75" x14ac:dyDescent="0.25">
      <c r="A91" s="101" t="s">
        <v>147</v>
      </c>
      <c r="B91" s="101"/>
      <c r="C91" s="45"/>
      <c r="D91" s="43" t="s">
        <v>321</v>
      </c>
      <c r="E91" s="43"/>
      <c r="F91" s="43"/>
      <c r="G91" s="43"/>
      <c r="I91" s="2"/>
    </row>
    <row r="92" spans="1:9" x14ac:dyDescent="0.25">
      <c r="A92" s="12"/>
      <c r="B92" s="12"/>
      <c r="C92" s="2"/>
      <c r="F92" s="78"/>
      <c r="I92" s="2"/>
    </row>
    <row r="93" spans="1:9" x14ac:dyDescent="0.25">
      <c r="A93" s="12"/>
      <c r="B93" s="12"/>
      <c r="C93" s="2"/>
      <c r="F93" s="78"/>
      <c r="I93" s="2"/>
    </row>
    <row r="94" spans="1:9" x14ac:dyDescent="0.25">
      <c r="A94" s="12"/>
      <c r="B94" s="12"/>
      <c r="C94" s="2"/>
      <c r="F94" s="78"/>
      <c r="I94" s="2"/>
    </row>
    <row r="95" spans="1:9" x14ac:dyDescent="0.25">
      <c r="A95" s="12"/>
      <c r="B95" s="12"/>
      <c r="C95" s="2"/>
      <c r="F95" s="78"/>
      <c r="I95" s="2"/>
    </row>
    <row r="96" spans="1:9" x14ac:dyDescent="0.25">
      <c r="A96" s="12"/>
      <c r="B96" s="12"/>
      <c r="C96" s="2"/>
      <c r="F96" s="78"/>
      <c r="I96" s="2"/>
    </row>
    <row r="97" spans="2:5" ht="27" customHeight="1" x14ac:dyDescent="0.25">
      <c r="C97" s="4"/>
      <c r="D97" s="2"/>
    </row>
    <row r="98" spans="2:5" x14ac:dyDescent="0.25">
      <c r="B98" s="2"/>
      <c r="C98" s="4"/>
      <c r="D98" s="2"/>
    </row>
    <row r="99" spans="2:5" x14ac:dyDescent="0.25">
      <c r="B99" s="2"/>
      <c r="C99" s="4"/>
      <c r="D99" s="2"/>
    </row>
    <row r="100" spans="2:5" s="5" customFormat="1" ht="18" x14ac:dyDescent="0.25">
      <c r="B100" s="107" t="s">
        <v>230</v>
      </c>
      <c r="C100" s="107"/>
      <c r="D100" s="107"/>
      <c r="E100" s="107"/>
    </row>
    <row r="101" spans="2:5" ht="23.25" customHeight="1" x14ac:dyDescent="0.25">
      <c r="B101" s="122" t="s">
        <v>322</v>
      </c>
      <c r="C101" s="122"/>
      <c r="D101" s="122"/>
      <c r="E101" s="122"/>
    </row>
    <row r="102" spans="2:5" x14ac:dyDescent="0.25">
      <c r="B102" s="123" t="s">
        <v>24</v>
      </c>
      <c r="C102" s="123"/>
      <c r="D102" s="123"/>
      <c r="E102" s="123"/>
    </row>
    <row r="103" spans="2:5" ht="15" customHeight="1" x14ac:dyDescent="0.25">
      <c r="B103" s="123" t="s">
        <v>323</v>
      </c>
      <c r="C103" s="123"/>
      <c r="D103" s="123"/>
      <c r="E103" s="123"/>
    </row>
    <row r="104" spans="2:5" x14ac:dyDescent="0.25">
      <c r="B104" s="121" t="s">
        <v>16</v>
      </c>
      <c r="C104" s="121"/>
      <c r="D104" s="121"/>
      <c r="E104" s="121"/>
    </row>
    <row r="105" spans="2:5" s="160" customFormat="1" ht="18" customHeight="1" x14ac:dyDescent="0.25">
      <c r="B105" s="161" t="s">
        <v>25</v>
      </c>
      <c r="C105" s="162">
        <v>8685502.7999999989</v>
      </c>
      <c r="E105" s="163"/>
    </row>
    <row r="106" spans="2:5" s="160" customFormat="1" ht="18" customHeight="1" x14ac:dyDescent="0.25">
      <c r="B106" s="161" t="s">
        <v>26</v>
      </c>
      <c r="C106" s="164">
        <v>7716365.2699999996</v>
      </c>
    </row>
    <row r="107" spans="2:5" s="160" customFormat="1" ht="18" customHeight="1" x14ac:dyDescent="0.25">
      <c r="B107" s="165" t="s">
        <v>28</v>
      </c>
      <c r="C107" s="166">
        <v>6354000</v>
      </c>
    </row>
    <row r="108" spans="2:5" s="160" customFormat="1" ht="18" customHeight="1" x14ac:dyDescent="0.25">
      <c r="B108" s="165" t="s">
        <v>29</v>
      </c>
      <c r="C108" s="166">
        <v>394000</v>
      </c>
    </row>
    <row r="109" spans="2:5" s="160" customFormat="1" ht="18" customHeight="1" x14ac:dyDescent="0.25">
      <c r="B109" s="165" t="s">
        <v>30</v>
      </c>
      <c r="C109" s="166">
        <v>0</v>
      </c>
    </row>
    <row r="110" spans="2:5" s="160" customFormat="1" ht="18" customHeight="1" x14ac:dyDescent="0.25">
      <c r="B110" s="165" t="s">
        <v>31</v>
      </c>
      <c r="C110" s="166">
        <v>0</v>
      </c>
    </row>
    <row r="111" spans="2:5" s="160" customFormat="1" ht="18" customHeight="1" x14ac:dyDescent="0.25">
      <c r="B111" s="165" t="s">
        <v>32</v>
      </c>
      <c r="C111" s="166">
        <v>968365.27</v>
      </c>
    </row>
    <row r="112" spans="2:5" s="160" customFormat="1" ht="18" customHeight="1" x14ac:dyDescent="0.25">
      <c r="B112" s="161" t="s">
        <v>33</v>
      </c>
      <c r="C112" s="164">
        <v>897027.84</v>
      </c>
    </row>
    <row r="113" spans="2:3" s="160" customFormat="1" ht="18" customHeight="1" x14ac:dyDescent="0.25">
      <c r="B113" s="165" t="s">
        <v>34</v>
      </c>
      <c r="C113" s="91">
        <v>321481.44</v>
      </c>
    </row>
    <row r="114" spans="2:3" s="160" customFormat="1" ht="18" customHeight="1" x14ac:dyDescent="0.25">
      <c r="B114" s="165" t="s">
        <v>35</v>
      </c>
      <c r="C114" s="91">
        <v>59000</v>
      </c>
    </row>
    <row r="115" spans="2:3" s="160" customFormat="1" ht="18" customHeight="1" x14ac:dyDescent="0.25">
      <c r="B115" s="165" t="s">
        <v>36</v>
      </c>
      <c r="C115" s="167">
        <v>0</v>
      </c>
    </row>
    <row r="116" spans="2:3" s="160" customFormat="1" ht="18" customHeight="1" x14ac:dyDescent="0.25">
      <c r="B116" s="165" t="s">
        <v>37</v>
      </c>
      <c r="C116" s="167">
        <v>0</v>
      </c>
    </row>
    <row r="117" spans="2:3" s="160" customFormat="1" ht="18" customHeight="1" x14ac:dyDescent="0.25">
      <c r="B117" s="165" t="s">
        <v>38</v>
      </c>
      <c r="C117" s="91">
        <v>25000</v>
      </c>
    </row>
    <row r="118" spans="2:3" s="160" customFormat="1" ht="18" customHeight="1" x14ac:dyDescent="0.25">
      <c r="B118" s="165" t="s">
        <v>39</v>
      </c>
      <c r="C118" s="91">
        <v>163590</v>
      </c>
    </row>
    <row r="119" spans="2:3" s="160" customFormat="1" ht="26.25" customHeight="1" x14ac:dyDescent="0.25">
      <c r="B119" s="165" t="s">
        <v>40</v>
      </c>
      <c r="C119" s="91">
        <v>43070</v>
      </c>
    </row>
    <row r="120" spans="2:3" s="160" customFormat="1" ht="18" customHeight="1" x14ac:dyDescent="0.25">
      <c r="B120" s="165" t="s">
        <v>41</v>
      </c>
      <c r="C120" s="91">
        <v>20000</v>
      </c>
    </row>
    <row r="121" spans="2:3" s="160" customFormat="1" ht="18" customHeight="1" x14ac:dyDescent="0.25">
      <c r="B121" s="165" t="s">
        <v>42</v>
      </c>
      <c r="C121" s="91">
        <v>264886.40000000002</v>
      </c>
    </row>
    <row r="122" spans="2:3" s="160" customFormat="1" ht="18" customHeight="1" x14ac:dyDescent="0.25">
      <c r="B122" s="161" t="s">
        <v>43</v>
      </c>
      <c r="C122" s="167">
        <v>72109.69</v>
      </c>
    </row>
    <row r="123" spans="2:3" s="160" customFormat="1" ht="18" customHeight="1" x14ac:dyDescent="0.25">
      <c r="B123" s="165" t="s">
        <v>44</v>
      </c>
      <c r="C123" s="91">
        <v>3660</v>
      </c>
    </row>
    <row r="124" spans="2:3" s="160" customFormat="1" ht="23.1" customHeight="1" x14ac:dyDescent="0.25">
      <c r="B124" s="165" t="s">
        <v>45</v>
      </c>
      <c r="C124" s="167"/>
    </row>
    <row r="125" spans="2:3" s="160" customFormat="1" ht="23.1" customHeight="1" x14ac:dyDescent="0.25">
      <c r="B125" s="165" t="s">
        <v>46</v>
      </c>
      <c r="C125" s="164"/>
    </row>
    <row r="126" spans="2:3" s="160" customFormat="1" ht="23.1" customHeight="1" x14ac:dyDescent="0.25">
      <c r="B126" s="165" t="s">
        <v>47</v>
      </c>
      <c r="C126" s="164"/>
    </row>
    <row r="127" spans="2:3" s="160" customFormat="1" ht="23.1" customHeight="1" x14ac:dyDescent="0.25">
      <c r="B127" s="165" t="s">
        <v>48</v>
      </c>
      <c r="C127" s="164"/>
    </row>
    <row r="128" spans="2:3" s="160" customFormat="1" ht="23.1" customHeight="1" x14ac:dyDescent="0.25">
      <c r="B128" s="165" t="s">
        <v>49</v>
      </c>
      <c r="C128" s="164"/>
    </row>
    <row r="129" spans="2:3" s="160" customFormat="1" ht="36.75" customHeight="1" x14ac:dyDescent="0.25">
      <c r="B129" s="165" t="s">
        <v>50</v>
      </c>
      <c r="C129" s="168">
        <v>55127.49</v>
      </c>
    </row>
    <row r="130" spans="2:3" s="160" customFormat="1" ht="23.1" customHeight="1" x14ac:dyDescent="0.25">
      <c r="B130" s="165" t="s">
        <v>51</v>
      </c>
      <c r="C130" s="164"/>
    </row>
    <row r="131" spans="2:3" s="160" customFormat="1" ht="23.1" customHeight="1" x14ac:dyDescent="0.25">
      <c r="B131" s="165" t="s">
        <v>52</v>
      </c>
      <c r="C131" s="168">
        <v>13322.2</v>
      </c>
    </row>
    <row r="132" spans="2:3" s="160" customFormat="1" ht="23.1" customHeight="1" x14ac:dyDescent="0.25">
      <c r="B132" s="161" t="s">
        <v>53</v>
      </c>
      <c r="C132" s="164"/>
    </row>
    <row r="133" spans="2:3" s="160" customFormat="1" ht="23.1" customHeight="1" x14ac:dyDescent="0.25">
      <c r="B133" s="165" t="s">
        <v>54</v>
      </c>
      <c r="C133" s="164"/>
    </row>
    <row r="134" spans="2:3" s="160" customFormat="1" ht="23.1" customHeight="1" x14ac:dyDescent="0.25">
      <c r="B134" s="165" t="s">
        <v>55</v>
      </c>
      <c r="C134" s="164"/>
    </row>
    <row r="135" spans="2:3" s="160" customFormat="1" ht="23.1" customHeight="1" x14ac:dyDescent="0.25">
      <c r="B135" s="165" t="s">
        <v>56</v>
      </c>
      <c r="C135" s="164"/>
    </row>
    <row r="136" spans="2:3" s="160" customFormat="1" ht="23.1" customHeight="1" x14ac:dyDescent="0.25">
      <c r="B136" s="165" t="s">
        <v>57</v>
      </c>
      <c r="C136" s="164"/>
    </row>
    <row r="137" spans="2:3" s="160" customFormat="1" ht="23.1" customHeight="1" x14ac:dyDescent="0.25">
      <c r="B137" s="165" t="s">
        <v>58</v>
      </c>
      <c r="C137" s="164"/>
    </row>
    <row r="138" spans="2:3" s="160" customFormat="1" ht="23.1" customHeight="1" x14ac:dyDescent="0.25">
      <c r="B138" s="165" t="s">
        <v>59</v>
      </c>
      <c r="C138" s="164"/>
    </row>
    <row r="139" spans="2:3" s="160" customFormat="1" ht="23.1" customHeight="1" x14ac:dyDescent="0.25">
      <c r="B139" s="165" t="s">
        <v>60</v>
      </c>
      <c r="C139" s="164"/>
    </row>
    <row r="140" spans="2:3" s="160" customFormat="1" ht="23.1" customHeight="1" x14ac:dyDescent="0.25">
      <c r="B140" s="161" t="s">
        <v>61</v>
      </c>
      <c r="C140" s="164"/>
    </row>
    <row r="141" spans="2:3" s="160" customFormat="1" ht="23.1" customHeight="1" x14ac:dyDescent="0.25">
      <c r="B141" s="165" t="s">
        <v>62</v>
      </c>
      <c r="C141" s="164"/>
    </row>
    <row r="142" spans="2:3" s="160" customFormat="1" ht="23.1" customHeight="1" x14ac:dyDescent="0.25">
      <c r="B142" s="165" t="s">
        <v>63</v>
      </c>
      <c r="C142" s="164"/>
    </row>
    <row r="143" spans="2:3" s="160" customFormat="1" ht="23.1" customHeight="1" x14ac:dyDescent="0.25">
      <c r="B143" s="165" t="s">
        <v>64</v>
      </c>
      <c r="C143" s="164"/>
    </row>
    <row r="144" spans="2:3" s="160" customFormat="1" ht="32.25" customHeight="1" x14ac:dyDescent="0.25">
      <c r="B144" s="165" t="s">
        <v>65</v>
      </c>
      <c r="C144" s="164"/>
    </row>
    <row r="145" spans="2:3" s="160" customFormat="1" ht="23.1" customHeight="1" x14ac:dyDescent="0.25">
      <c r="B145" s="165" t="s">
        <v>66</v>
      </c>
      <c r="C145" s="164"/>
    </row>
    <row r="146" spans="2:3" s="160" customFormat="1" ht="23.1" customHeight="1" x14ac:dyDescent="0.25">
      <c r="B146" s="165" t="s">
        <v>67</v>
      </c>
      <c r="C146" s="164"/>
    </row>
    <row r="147" spans="2:3" s="160" customFormat="1" ht="23.1" customHeight="1" x14ac:dyDescent="0.25">
      <c r="B147" s="165" t="s">
        <v>68</v>
      </c>
      <c r="C147" s="164"/>
    </row>
    <row r="148" spans="2:3" s="160" customFormat="1" ht="23.1" customHeight="1" x14ac:dyDescent="0.25">
      <c r="B148" s="161" t="s">
        <v>69</v>
      </c>
      <c r="C148" s="164"/>
    </row>
    <row r="149" spans="2:3" s="160" customFormat="1" ht="23.1" customHeight="1" x14ac:dyDescent="0.25">
      <c r="B149" s="165" t="s">
        <v>70</v>
      </c>
      <c r="C149" s="164"/>
    </row>
    <row r="150" spans="2:3" s="160" customFormat="1" ht="23.1" customHeight="1" x14ac:dyDescent="0.25">
      <c r="B150" s="165" t="s">
        <v>71</v>
      </c>
      <c r="C150" s="164"/>
    </row>
    <row r="151" spans="2:3" s="160" customFormat="1" ht="23.1" customHeight="1" x14ac:dyDescent="0.25">
      <c r="B151" s="165" t="s">
        <v>72</v>
      </c>
      <c r="C151" s="164"/>
    </row>
    <row r="152" spans="2:3" s="160" customFormat="1" ht="23.1" customHeight="1" x14ac:dyDescent="0.25">
      <c r="B152" s="165" t="s">
        <v>73</v>
      </c>
      <c r="C152" s="164"/>
    </row>
    <row r="153" spans="2:3" s="160" customFormat="1" ht="23.1" customHeight="1" x14ac:dyDescent="0.25">
      <c r="B153" s="165" t="s">
        <v>74</v>
      </c>
      <c r="C153" s="164"/>
    </row>
    <row r="154" spans="2:3" s="160" customFormat="1" ht="23.1" customHeight="1" x14ac:dyDescent="0.25">
      <c r="B154" s="165" t="s">
        <v>75</v>
      </c>
      <c r="C154" s="164"/>
    </row>
    <row r="155" spans="2:3" s="160" customFormat="1" ht="23.1" customHeight="1" x14ac:dyDescent="0.25">
      <c r="B155" s="165" t="s">
        <v>76</v>
      </c>
      <c r="C155" s="164"/>
    </row>
    <row r="156" spans="2:3" s="160" customFormat="1" ht="23.1" customHeight="1" x14ac:dyDescent="0.25">
      <c r="B156" s="165" t="s">
        <v>77</v>
      </c>
      <c r="C156" s="164"/>
    </row>
    <row r="157" spans="2:3" s="160" customFormat="1" ht="23.1" customHeight="1" x14ac:dyDescent="0.25">
      <c r="B157" s="165" t="s">
        <v>78</v>
      </c>
      <c r="C157" s="164"/>
    </row>
    <row r="158" spans="2:3" s="160" customFormat="1" ht="18" customHeight="1" x14ac:dyDescent="0.25">
      <c r="B158" s="161" t="s">
        <v>79</v>
      </c>
      <c r="C158" s="164"/>
    </row>
    <row r="159" spans="2:3" s="160" customFormat="1" ht="18" customHeight="1" x14ac:dyDescent="0.25">
      <c r="B159" s="165" t="s">
        <v>80</v>
      </c>
      <c r="C159" s="164"/>
    </row>
    <row r="160" spans="2:3" s="160" customFormat="1" ht="18" customHeight="1" x14ac:dyDescent="0.25">
      <c r="B160" s="165" t="s">
        <v>81</v>
      </c>
      <c r="C160" s="164"/>
    </row>
    <row r="161" spans="2:3" s="160" customFormat="1" ht="18" customHeight="1" x14ac:dyDescent="0.25">
      <c r="B161" s="165" t="s">
        <v>82</v>
      </c>
      <c r="C161" s="164"/>
    </row>
    <row r="162" spans="2:3" s="160" customFormat="1" ht="30.75" customHeight="1" x14ac:dyDescent="0.25">
      <c r="B162" s="165" t="s">
        <v>83</v>
      </c>
      <c r="C162" s="164"/>
    </row>
    <row r="163" spans="2:3" s="160" customFormat="1" ht="43.5" customHeight="1" x14ac:dyDescent="0.25">
      <c r="B163" s="161" t="s">
        <v>84</v>
      </c>
      <c r="C163" s="164"/>
    </row>
    <row r="164" spans="2:3" s="160" customFormat="1" ht="18" customHeight="1" x14ac:dyDescent="0.25">
      <c r="B164" s="165" t="s">
        <v>85</v>
      </c>
      <c r="C164" s="164"/>
    </row>
    <row r="165" spans="2:3" s="160" customFormat="1" ht="33.75" customHeight="1" x14ac:dyDescent="0.25">
      <c r="B165" s="165" t="s">
        <v>86</v>
      </c>
      <c r="C165" s="164"/>
    </row>
    <row r="166" spans="2:3" s="160" customFormat="1" ht="27" customHeight="1" x14ac:dyDescent="0.25">
      <c r="B166" s="161" t="s">
        <v>87</v>
      </c>
      <c r="C166" s="164"/>
    </row>
    <row r="167" spans="2:3" s="160" customFormat="1" ht="27" customHeight="1" x14ac:dyDescent="0.25">
      <c r="B167" s="165" t="s">
        <v>88</v>
      </c>
      <c r="C167" s="164"/>
    </row>
    <row r="168" spans="2:3" s="160" customFormat="1" ht="27" customHeight="1" x14ac:dyDescent="0.25">
      <c r="B168" s="165" t="s">
        <v>89</v>
      </c>
      <c r="C168" s="164"/>
    </row>
    <row r="169" spans="2:3" s="160" customFormat="1" ht="27" customHeight="1" x14ac:dyDescent="0.25">
      <c r="B169" s="165" t="s">
        <v>90</v>
      </c>
      <c r="C169" s="164"/>
    </row>
    <row r="170" spans="2:3" s="160" customFormat="1" ht="27" customHeight="1" x14ac:dyDescent="0.25">
      <c r="B170" s="169" t="s">
        <v>91</v>
      </c>
      <c r="C170" s="170">
        <v>8685502.7999999989</v>
      </c>
    </row>
    <row r="171" spans="2:3" s="160" customFormat="1" ht="18" customHeight="1" x14ac:dyDescent="0.25">
      <c r="B171" s="171"/>
      <c r="C171" s="164"/>
    </row>
    <row r="172" spans="2:3" s="160" customFormat="1" ht="18" customHeight="1" x14ac:dyDescent="0.25">
      <c r="B172" s="161" t="s">
        <v>92</v>
      </c>
      <c r="C172" s="164"/>
    </row>
    <row r="173" spans="2:3" s="160" customFormat="1" ht="18" customHeight="1" x14ac:dyDescent="0.25">
      <c r="B173" s="161" t="s">
        <v>93</v>
      </c>
      <c r="C173" s="164"/>
    </row>
    <row r="174" spans="2:3" s="160" customFormat="1" ht="18" customHeight="1" x14ac:dyDescent="0.25">
      <c r="B174" s="165" t="s">
        <v>94</v>
      </c>
      <c r="C174" s="164"/>
    </row>
    <row r="175" spans="2:3" s="160" customFormat="1" ht="18" customHeight="1" x14ac:dyDescent="0.25">
      <c r="B175" s="165" t="s">
        <v>95</v>
      </c>
      <c r="C175" s="164"/>
    </row>
    <row r="176" spans="2:3" s="160" customFormat="1" ht="18" customHeight="1" x14ac:dyDescent="0.25">
      <c r="B176" s="161" t="s">
        <v>96</v>
      </c>
      <c r="C176" s="164"/>
    </row>
    <row r="177" spans="1:3" s="160" customFormat="1" ht="18" customHeight="1" x14ac:dyDescent="0.25">
      <c r="B177" s="165" t="s">
        <v>97</v>
      </c>
      <c r="C177" s="164"/>
    </row>
    <row r="178" spans="1:3" s="160" customFormat="1" ht="18" customHeight="1" x14ac:dyDescent="0.25">
      <c r="B178" s="165" t="s">
        <v>98</v>
      </c>
      <c r="C178" s="164"/>
    </row>
    <row r="179" spans="1:3" s="160" customFormat="1" ht="18" customHeight="1" x14ac:dyDescent="0.25">
      <c r="B179" s="161" t="s">
        <v>99</v>
      </c>
      <c r="C179" s="164"/>
    </row>
    <row r="180" spans="1:3" s="160" customFormat="1" ht="18" customHeight="1" x14ac:dyDescent="0.25">
      <c r="B180" s="165" t="s">
        <v>100</v>
      </c>
      <c r="C180" s="164"/>
    </row>
    <row r="181" spans="1:3" s="160" customFormat="1" ht="18" customHeight="1" x14ac:dyDescent="0.25">
      <c r="B181" s="172" t="s">
        <v>101</v>
      </c>
      <c r="C181" s="173" t="s">
        <v>27</v>
      </c>
    </row>
    <row r="182" spans="1:3" s="160" customFormat="1" ht="18" customHeight="1" x14ac:dyDescent="0.25">
      <c r="B182" s="174"/>
      <c r="C182" s="175" t="s">
        <v>27</v>
      </c>
    </row>
    <row r="183" spans="1:3" s="160" customFormat="1" ht="18" customHeight="1" x14ac:dyDescent="0.25">
      <c r="B183" s="176" t="s">
        <v>102</v>
      </c>
      <c r="C183" s="177">
        <f>+C122+C112+C106</f>
        <v>8685502.7999999989</v>
      </c>
    </row>
    <row r="184" spans="1:3" s="160" customFormat="1" ht="15.75" x14ac:dyDescent="0.25">
      <c r="B184"/>
      <c r="C184"/>
    </row>
    <row r="185" spans="1:3" s="160" customFormat="1" ht="15.75" x14ac:dyDescent="0.25">
      <c r="B185"/>
      <c r="C185"/>
    </row>
    <row r="186" spans="1:3" s="160" customFormat="1" ht="15.75" x14ac:dyDescent="0.25">
      <c r="B186"/>
      <c r="C186"/>
    </row>
    <row r="187" spans="1:3" s="160" customFormat="1" ht="15.75" x14ac:dyDescent="0.25">
      <c r="B187"/>
      <c r="C187"/>
    </row>
    <row r="188" spans="1:3" x14ac:dyDescent="0.25">
      <c r="A188" s="41" t="s">
        <v>187</v>
      </c>
      <c r="C188" s="6" t="s">
        <v>103</v>
      </c>
    </row>
    <row r="189" spans="1:3" x14ac:dyDescent="0.25">
      <c r="A189" s="41" t="s">
        <v>324</v>
      </c>
      <c r="C189" s="7" t="s">
        <v>104</v>
      </c>
    </row>
    <row r="190" spans="1:3" x14ac:dyDescent="0.25">
      <c r="A190" s="41" t="s">
        <v>188</v>
      </c>
      <c r="C190" s="7" t="s">
        <v>105</v>
      </c>
    </row>
    <row r="196" spans="1:9" ht="27" customHeight="1" x14ac:dyDescent="0.25">
      <c r="B196" s="4"/>
      <c r="C196" s="2"/>
      <c r="E196" s="46"/>
      <c r="F196" s="46"/>
    </row>
    <row r="197" spans="1:9" x14ac:dyDescent="0.25">
      <c r="A197" s="2"/>
      <c r="B197" s="4"/>
      <c r="C197" s="2"/>
      <c r="E197" s="46"/>
      <c r="F197" s="46"/>
    </row>
    <row r="198" spans="1:9" s="5" customFormat="1" ht="18" x14ac:dyDescent="0.25">
      <c r="A198" s="106" t="s">
        <v>18</v>
      </c>
      <c r="B198" s="106"/>
      <c r="C198" s="106"/>
      <c r="D198" s="106"/>
      <c r="E198" s="106"/>
      <c r="F198" s="106"/>
      <c r="G198" s="106"/>
    </row>
    <row r="199" spans="1:9" s="5" customFormat="1" ht="18" x14ac:dyDescent="0.25">
      <c r="A199" s="106" t="s">
        <v>2</v>
      </c>
      <c r="B199" s="106"/>
      <c r="C199" s="106"/>
      <c r="D199" s="106"/>
      <c r="E199" s="106"/>
      <c r="F199" s="106"/>
      <c r="G199" s="106"/>
    </row>
    <row r="200" spans="1:9" s="47" customFormat="1" ht="18" customHeight="1" x14ac:dyDescent="0.3">
      <c r="A200" s="94" t="s">
        <v>106</v>
      </c>
      <c r="B200" s="94"/>
      <c r="C200" s="94"/>
      <c r="D200" s="94"/>
      <c r="E200" s="94"/>
      <c r="F200" s="94"/>
      <c r="G200" s="94"/>
    </row>
    <row r="201" spans="1:9" s="47" customFormat="1" ht="18.75" x14ac:dyDescent="0.3">
      <c r="A201" s="94" t="s">
        <v>210</v>
      </c>
      <c r="B201" s="94"/>
      <c r="C201" s="94"/>
      <c r="D201" s="94"/>
      <c r="E201" s="94"/>
      <c r="F201" s="94"/>
      <c r="G201" s="94"/>
    </row>
    <row r="202" spans="1:9" s="47" customFormat="1" ht="18.75" x14ac:dyDescent="0.3">
      <c r="A202" s="94" t="s">
        <v>325</v>
      </c>
      <c r="B202" s="94"/>
      <c r="C202" s="94"/>
      <c r="D202" s="94"/>
      <c r="E202" s="94"/>
      <c r="F202" s="94"/>
      <c r="G202" s="94"/>
    </row>
    <row r="203" spans="1:9" s="47" customFormat="1" ht="18.75" x14ac:dyDescent="0.3">
      <c r="A203" s="94" t="s">
        <v>107</v>
      </c>
      <c r="B203" s="94"/>
      <c r="C203" s="94"/>
      <c r="D203" s="94"/>
      <c r="E203" s="94"/>
      <c r="F203" s="94"/>
      <c r="G203" s="94"/>
    </row>
    <row r="204" spans="1:9" ht="12.75" customHeight="1" thickBot="1" x14ac:dyDescent="0.3">
      <c r="A204" s="2"/>
      <c r="B204" s="4"/>
      <c r="C204" s="2"/>
      <c r="E204" s="46"/>
      <c r="F204" s="46"/>
    </row>
    <row r="205" spans="1:9" ht="15.75" thickBot="1" x14ac:dyDescent="0.3">
      <c r="A205" s="2"/>
      <c r="B205" s="118" t="s">
        <v>108</v>
      </c>
      <c r="C205" s="119"/>
      <c r="D205" s="119"/>
      <c r="E205" s="119"/>
      <c r="F205" s="119"/>
      <c r="G205" s="120"/>
    </row>
    <row r="206" spans="1:9" ht="15.75" thickBot="1" x14ac:dyDescent="0.3">
      <c r="A206" s="2"/>
      <c r="B206" s="95"/>
      <c r="C206" s="96"/>
      <c r="D206" s="48"/>
      <c r="E206" s="97" t="s">
        <v>109</v>
      </c>
      <c r="F206" s="98"/>
      <c r="G206" s="178">
        <v>290850.49</v>
      </c>
    </row>
    <row r="207" spans="1:9" ht="15.75" thickBot="1" x14ac:dyDescent="0.3">
      <c r="A207" s="2"/>
      <c r="B207" s="179" t="s">
        <v>110</v>
      </c>
      <c r="C207" s="180" t="s">
        <v>111</v>
      </c>
      <c r="D207" s="92" t="s">
        <v>112</v>
      </c>
      <c r="E207" s="181" t="s">
        <v>113</v>
      </c>
      <c r="F207" s="182" t="s">
        <v>114</v>
      </c>
      <c r="G207" s="183" t="s">
        <v>115</v>
      </c>
    </row>
    <row r="208" spans="1:9" ht="15.75" thickBot="1" x14ac:dyDescent="0.3">
      <c r="A208" s="2"/>
      <c r="B208" s="184">
        <v>44959</v>
      </c>
      <c r="C208" s="185" t="s">
        <v>116</v>
      </c>
      <c r="D208" s="186" t="s">
        <v>326</v>
      </c>
      <c r="E208" s="187"/>
      <c r="F208" s="187">
        <v>24150</v>
      </c>
      <c r="G208" s="187">
        <f>G206+E208-F208</f>
        <v>266700.49</v>
      </c>
      <c r="I208" s="188"/>
    </row>
    <row r="209" spans="1:7" ht="15.75" thickBot="1" x14ac:dyDescent="0.3">
      <c r="A209" s="2"/>
      <c r="B209" s="184">
        <v>44959</v>
      </c>
      <c r="C209" s="185" t="s">
        <v>116</v>
      </c>
      <c r="D209" s="189" t="s">
        <v>327</v>
      </c>
      <c r="E209" s="187"/>
      <c r="F209" s="187">
        <v>36.229999999999997</v>
      </c>
      <c r="G209" s="187">
        <f>G208+E209-F209</f>
        <v>266664.26</v>
      </c>
    </row>
    <row r="210" spans="1:7" ht="15.75" thickBot="1" x14ac:dyDescent="0.3">
      <c r="A210" s="2"/>
      <c r="B210" s="184">
        <v>44959</v>
      </c>
      <c r="C210" s="185" t="s">
        <v>116</v>
      </c>
      <c r="D210" s="186" t="s">
        <v>328</v>
      </c>
      <c r="E210" s="187"/>
      <c r="F210" s="187">
        <v>45100</v>
      </c>
      <c r="G210" s="187">
        <f t="shared" ref="G210:G252" si="1">G209+E210-F210</f>
        <v>221564.26</v>
      </c>
    </row>
    <row r="211" spans="1:7" ht="15.75" thickBot="1" x14ac:dyDescent="0.3">
      <c r="A211" s="2"/>
      <c r="B211" s="184">
        <v>44959</v>
      </c>
      <c r="C211" s="185" t="s">
        <v>116</v>
      </c>
      <c r="D211" s="186" t="s">
        <v>329</v>
      </c>
      <c r="E211" s="187"/>
      <c r="F211" s="187">
        <v>67.650000000000006</v>
      </c>
      <c r="G211" s="187">
        <f t="shared" si="1"/>
        <v>221496.61000000002</v>
      </c>
    </row>
    <row r="212" spans="1:7" ht="15.75" thickBot="1" x14ac:dyDescent="0.3">
      <c r="A212" s="2"/>
      <c r="B212" s="184">
        <v>44959</v>
      </c>
      <c r="C212" s="185" t="s">
        <v>116</v>
      </c>
      <c r="D212" s="186" t="s">
        <v>330</v>
      </c>
      <c r="E212" s="187"/>
      <c r="F212" s="187">
        <v>20700.3</v>
      </c>
      <c r="G212" s="187">
        <f t="shared" si="1"/>
        <v>200796.31000000003</v>
      </c>
    </row>
    <row r="213" spans="1:7" ht="15.75" thickBot="1" x14ac:dyDescent="0.3">
      <c r="A213" s="2"/>
      <c r="B213" s="184">
        <v>44959</v>
      </c>
      <c r="C213" s="185" t="s">
        <v>116</v>
      </c>
      <c r="D213" s="186" t="s">
        <v>331</v>
      </c>
      <c r="E213" s="187"/>
      <c r="F213" s="187">
        <v>31.05</v>
      </c>
      <c r="G213" s="187">
        <f t="shared" si="1"/>
        <v>200765.26000000004</v>
      </c>
    </row>
    <row r="214" spans="1:7" ht="15.75" thickBot="1" x14ac:dyDescent="0.3">
      <c r="A214" s="2"/>
      <c r="B214" s="184">
        <v>44959</v>
      </c>
      <c r="C214" s="185" t="s">
        <v>116</v>
      </c>
      <c r="D214" s="186" t="s">
        <v>332</v>
      </c>
      <c r="E214" s="187"/>
      <c r="F214" s="187">
        <v>32152</v>
      </c>
      <c r="G214" s="187">
        <f t="shared" si="1"/>
        <v>168613.26000000004</v>
      </c>
    </row>
    <row r="215" spans="1:7" ht="15.75" thickBot="1" x14ac:dyDescent="0.3">
      <c r="A215" s="2"/>
      <c r="B215" s="184">
        <v>44959</v>
      </c>
      <c r="C215" s="185" t="s">
        <v>116</v>
      </c>
      <c r="D215" s="186" t="s">
        <v>333</v>
      </c>
      <c r="E215" s="187"/>
      <c r="F215" s="187">
        <v>48.23</v>
      </c>
      <c r="G215" s="187">
        <f t="shared" si="1"/>
        <v>168565.03000000003</v>
      </c>
    </row>
    <row r="216" spans="1:7" ht="15.75" thickBot="1" x14ac:dyDescent="0.3">
      <c r="A216" s="2"/>
      <c r="B216" s="184">
        <v>44959</v>
      </c>
      <c r="C216" s="185" t="s">
        <v>116</v>
      </c>
      <c r="D216" s="186" t="s">
        <v>334</v>
      </c>
      <c r="E216" s="187"/>
      <c r="F216" s="187">
        <v>16218</v>
      </c>
      <c r="G216" s="187">
        <f t="shared" si="1"/>
        <v>152347.03000000003</v>
      </c>
    </row>
    <row r="217" spans="1:7" ht="15.75" thickBot="1" x14ac:dyDescent="0.3">
      <c r="A217" s="2"/>
      <c r="B217" s="184">
        <v>44959</v>
      </c>
      <c r="C217" s="185" t="s">
        <v>116</v>
      </c>
      <c r="D217" s="186" t="s">
        <v>335</v>
      </c>
      <c r="E217" s="187"/>
      <c r="F217" s="187">
        <v>24.33</v>
      </c>
      <c r="G217" s="187">
        <f t="shared" si="1"/>
        <v>152322.70000000004</v>
      </c>
    </row>
    <row r="218" spans="1:7" ht="15.75" thickBot="1" x14ac:dyDescent="0.3">
      <c r="A218" s="2"/>
      <c r="B218" s="184">
        <v>44960</v>
      </c>
      <c r="C218" s="185" t="s">
        <v>116</v>
      </c>
      <c r="D218" s="186" t="s">
        <v>336</v>
      </c>
      <c r="E218" s="187"/>
      <c r="F218" s="187">
        <v>89800</v>
      </c>
      <c r="G218" s="187">
        <f t="shared" si="1"/>
        <v>62522.700000000041</v>
      </c>
    </row>
    <row r="219" spans="1:7" ht="15.75" thickBot="1" x14ac:dyDescent="0.3">
      <c r="A219" s="2"/>
      <c r="B219" s="184">
        <v>44960</v>
      </c>
      <c r="C219" s="185" t="s">
        <v>116</v>
      </c>
      <c r="D219" s="186" t="s">
        <v>337</v>
      </c>
      <c r="E219" s="187"/>
      <c r="F219" s="187">
        <v>134.69999999999999</v>
      </c>
      <c r="G219" s="187">
        <f t="shared" si="1"/>
        <v>62388.000000000044</v>
      </c>
    </row>
    <row r="220" spans="1:7" ht="15.75" thickBot="1" x14ac:dyDescent="0.3">
      <c r="A220" s="2"/>
      <c r="B220" s="184">
        <v>44963</v>
      </c>
      <c r="C220" s="185" t="s">
        <v>116</v>
      </c>
      <c r="D220" s="186" t="s">
        <v>338</v>
      </c>
      <c r="E220" s="187"/>
      <c r="F220" s="187">
        <v>3050</v>
      </c>
      <c r="G220" s="187">
        <f t="shared" si="1"/>
        <v>59338.000000000044</v>
      </c>
    </row>
    <row r="221" spans="1:7" ht="15.75" thickBot="1" x14ac:dyDescent="0.3">
      <c r="A221" s="2"/>
      <c r="B221" s="184">
        <v>44963</v>
      </c>
      <c r="C221" s="185" t="s">
        <v>116</v>
      </c>
      <c r="D221" s="186" t="s">
        <v>339</v>
      </c>
      <c r="E221" s="187"/>
      <c r="F221" s="187">
        <v>4.58</v>
      </c>
      <c r="G221" s="187">
        <f t="shared" si="1"/>
        <v>59333.420000000042</v>
      </c>
    </row>
    <row r="222" spans="1:7" ht="15.75" thickBot="1" x14ac:dyDescent="0.3">
      <c r="A222" s="2"/>
      <c r="B222" s="184">
        <v>44970</v>
      </c>
      <c r="C222" s="185" t="s">
        <v>116</v>
      </c>
      <c r="D222" s="186" t="s">
        <v>340</v>
      </c>
      <c r="E222" s="187"/>
      <c r="F222" s="187">
        <v>1950</v>
      </c>
      <c r="G222" s="187">
        <f t="shared" si="1"/>
        <v>57383.420000000042</v>
      </c>
    </row>
    <row r="223" spans="1:7" ht="15.75" thickBot="1" x14ac:dyDescent="0.3">
      <c r="A223" s="2"/>
      <c r="B223" s="184">
        <v>44970</v>
      </c>
      <c r="C223" s="185" t="s">
        <v>116</v>
      </c>
      <c r="D223" s="186" t="s">
        <v>341</v>
      </c>
      <c r="E223" s="187"/>
      <c r="F223" s="187">
        <v>2.93</v>
      </c>
      <c r="G223" s="187">
        <f t="shared" si="1"/>
        <v>57380.490000000042</v>
      </c>
    </row>
    <row r="224" spans="1:7" ht="15.75" thickBot="1" x14ac:dyDescent="0.3">
      <c r="A224" s="2"/>
      <c r="B224" s="184">
        <v>44972</v>
      </c>
      <c r="C224" s="185" t="s">
        <v>116</v>
      </c>
      <c r="D224" s="186" t="s">
        <v>342</v>
      </c>
      <c r="E224" s="187"/>
      <c r="F224" s="187">
        <v>42695</v>
      </c>
      <c r="G224" s="187">
        <f t="shared" si="1"/>
        <v>14685.490000000042</v>
      </c>
    </row>
    <row r="225" spans="1:7" ht="15.75" thickBot="1" x14ac:dyDescent="0.3">
      <c r="A225" s="2"/>
      <c r="B225" s="184">
        <v>44972</v>
      </c>
      <c r="C225" s="185" t="s">
        <v>116</v>
      </c>
      <c r="D225" s="186" t="s">
        <v>343</v>
      </c>
      <c r="E225" s="187"/>
      <c r="F225" s="187">
        <v>64.040000000000006</v>
      </c>
      <c r="G225" s="187">
        <f t="shared" si="1"/>
        <v>14621.450000000041</v>
      </c>
    </row>
    <row r="226" spans="1:7" ht="15.75" thickBot="1" x14ac:dyDescent="0.3">
      <c r="A226" s="2"/>
      <c r="B226" s="184">
        <v>44972</v>
      </c>
      <c r="C226" s="185" t="s">
        <v>116</v>
      </c>
      <c r="D226" s="186" t="s">
        <v>344</v>
      </c>
      <c r="E226" s="187"/>
      <c r="F226" s="187">
        <v>5900</v>
      </c>
      <c r="G226" s="187">
        <f t="shared" si="1"/>
        <v>8721.4500000000407</v>
      </c>
    </row>
    <row r="227" spans="1:7" ht="15.75" thickBot="1" x14ac:dyDescent="0.3">
      <c r="A227" s="2"/>
      <c r="B227" s="184">
        <v>44972</v>
      </c>
      <c r="C227" s="185" t="s">
        <v>116</v>
      </c>
      <c r="D227" s="186" t="s">
        <v>345</v>
      </c>
      <c r="E227" s="187"/>
      <c r="F227" s="187">
        <v>8.85</v>
      </c>
      <c r="G227" s="187">
        <f t="shared" si="1"/>
        <v>8712.6000000000404</v>
      </c>
    </row>
    <row r="228" spans="1:7" ht="15.75" thickBot="1" x14ac:dyDescent="0.3">
      <c r="A228" s="2"/>
      <c r="B228" s="184">
        <v>44978</v>
      </c>
      <c r="C228" s="185" t="s">
        <v>116</v>
      </c>
      <c r="D228" s="186" t="s">
        <v>346</v>
      </c>
      <c r="E228" s="187"/>
      <c r="F228" s="187">
        <v>2450</v>
      </c>
      <c r="G228" s="187">
        <f t="shared" si="1"/>
        <v>6262.6000000000404</v>
      </c>
    </row>
    <row r="229" spans="1:7" ht="15.75" thickBot="1" x14ac:dyDescent="0.3">
      <c r="A229" s="2"/>
      <c r="B229" s="184">
        <v>44978</v>
      </c>
      <c r="C229" s="185" t="s">
        <v>116</v>
      </c>
      <c r="D229" s="186" t="s">
        <v>347</v>
      </c>
      <c r="E229" s="187"/>
      <c r="F229" s="187">
        <v>3.68</v>
      </c>
      <c r="G229" s="187">
        <f t="shared" si="1"/>
        <v>6258.9200000000401</v>
      </c>
    </row>
    <row r="230" spans="1:7" ht="15.75" thickBot="1" x14ac:dyDescent="0.3">
      <c r="A230" s="2"/>
      <c r="B230" s="184">
        <v>44978</v>
      </c>
      <c r="C230" s="185" t="s">
        <v>149</v>
      </c>
      <c r="D230" s="186" t="s">
        <v>348</v>
      </c>
      <c r="E230" s="187">
        <v>496650.55</v>
      </c>
      <c r="F230" s="187"/>
      <c r="G230" s="187">
        <f t="shared" si="1"/>
        <v>502909.47000000003</v>
      </c>
    </row>
    <row r="231" spans="1:7" ht="15.75" thickBot="1" x14ac:dyDescent="0.3">
      <c r="A231" s="2"/>
      <c r="B231" s="184">
        <v>44979</v>
      </c>
      <c r="C231" s="185" t="s">
        <v>116</v>
      </c>
      <c r="D231" s="186" t="s">
        <v>349</v>
      </c>
      <c r="E231" s="187"/>
      <c r="F231" s="187">
        <v>183700</v>
      </c>
      <c r="G231" s="187">
        <f t="shared" si="1"/>
        <v>319209.47000000003</v>
      </c>
    </row>
    <row r="232" spans="1:7" ht="16.5" customHeight="1" thickBot="1" x14ac:dyDescent="0.3">
      <c r="A232" s="2"/>
      <c r="B232" s="184">
        <v>44979</v>
      </c>
      <c r="C232" s="185" t="s">
        <v>116</v>
      </c>
      <c r="D232" s="186" t="s">
        <v>350</v>
      </c>
      <c r="E232" s="187"/>
      <c r="F232" s="187">
        <v>275.55</v>
      </c>
      <c r="G232" s="187">
        <f t="shared" si="1"/>
        <v>318933.92000000004</v>
      </c>
    </row>
    <row r="233" spans="1:7" ht="16.5" customHeight="1" thickBot="1" x14ac:dyDescent="0.3">
      <c r="A233" s="2"/>
      <c r="B233" s="184">
        <v>44979</v>
      </c>
      <c r="C233" s="185" t="s">
        <v>116</v>
      </c>
      <c r="D233" s="186" t="s">
        <v>351</v>
      </c>
      <c r="E233" s="187"/>
      <c r="F233" s="187">
        <v>24800</v>
      </c>
      <c r="G233" s="187">
        <f t="shared" si="1"/>
        <v>294133.92000000004</v>
      </c>
    </row>
    <row r="234" spans="1:7" ht="16.5" customHeight="1" thickBot="1" x14ac:dyDescent="0.3">
      <c r="A234" s="2"/>
      <c r="B234" s="184">
        <v>44979</v>
      </c>
      <c r="C234" s="185" t="s">
        <v>116</v>
      </c>
      <c r="D234" s="186" t="s">
        <v>352</v>
      </c>
      <c r="E234" s="187"/>
      <c r="F234" s="187">
        <v>37.200000000000003</v>
      </c>
      <c r="G234" s="187">
        <f t="shared" si="1"/>
        <v>294096.72000000003</v>
      </c>
    </row>
    <row r="235" spans="1:7" ht="16.5" customHeight="1" thickBot="1" x14ac:dyDescent="0.3">
      <c r="A235" s="2"/>
      <c r="B235" s="184">
        <v>44979</v>
      </c>
      <c r="C235" s="185" t="s">
        <v>116</v>
      </c>
      <c r="D235" s="186" t="s">
        <v>353</v>
      </c>
      <c r="E235" s="187"/>
      <c r="F235" s="187">
        <v>48100</v>
      </c>
      <c r="G235" s="187">
        <f t="shared" si="1"/>
        <v>245996.72000000003</v>
      </c>
    </row>
    <row r="236" spans="1:7" ht="16.5" customHeight="1" thickBot="1" x14ac:dyDescent="0.3">
      <c r="A236" s="2"/>
      <c r="B236" s="184">
        <v>44979</v>
      </c>
      <c r="C236" s="185" t="s">
        <v>116</v>
      </c>
      <c r="D236" s="186" t="s">
        <v>354</v>
      </c>
      <c r="E236" s="187"/>
      <c r="F236" s="187">
        <v>72.150000000000006</v>
      </c>
      <c r="G236" s="187">
        <f t="shared" si="1"/>
        <v>245924.57000000004</v>
      </c>
    </row>
    <row r="237" spans="1:7" ht="16.5" customHeight="1" thickBot="1" x14ac:dyDescent="0.3">
      <c r="A237" s="2"/>
      <c r="B237" s="184">
        <v>44979</v>
      </c>
      <c r="C237" s="185" t="s">
        <v>116</v>
      </c>
      <c r="D237" s="186" t="s">
        <v>355</v>
      </c>
      <c r="E237" s="187"/>
      <c r="F237" s="187">
        <v>9250</v>
      </c>
      <c r="G237" s="187">
        <f t="shared" si="1"/>
        <v>236674.57000000004</v>
      </c>
    </row>
    <row r="238" spans="1:7" ht="16.5" customHeight="1" thickBot="1" x14ac:dyDescent="0.3">
      <c r="A238" s="2"/>
      <c r="B238" s="184">
        <v>44979</v>
      </c>
      <c r="C238" s="185" t="s">
        <v>116</v>
      </c>
      <c r="D238" s="186" t="s">
        <v>356</v>
      </c>
      <c r="E238" s="187"/>
      <c r="F238" s="187">
        <v>13.88</v>
      </c>
      <c r="G238" s="187">
        <f t="shared" si="1"/>
        <v>236660.69000000003</v>
      </c>
    </row>
    <row r="239" spans="1:7" ht="16.5" customHeight="1" thickBot="1" x14ac:dyDescent="0.3">
      <c r="A239" s="2"/>
      <c r="B239" s="184">
        <v>44979</v>
      </c>
      <c r="C239" s="185" t="s">
        <v>116</v>
      </c>
      <c r="D239" s="186" t="s">
        <v>357</v>
      </c>
      <c r="E239" s="187"/>
      <c r="F239" s="187">
        <v>18795</v>
      </c>
      <c r="G239" s="187">
        <f t="shared" si="1"/>
        <v>217865.69000000003</v>
      </c>
    </row>
    <row r="240" spans="1:7" ht="16.5" customHeight="1" thickBot="1" x14ac:dyDescent="0.3">
      <c r="A240" s="2"/>
      <c r="B240" s="184">
        <v>44979</v>
      </c>
      <c r="C240" s="185" t="s">
        <v>116</v>
      </c>
      <c r="D240" s="186" t="s">
        <v>358</v>
      </c>
      <c r="E240" s="187"/>
      <c r="F240" s="187">
        <v>28.19</v>
      </c>
      <c r="G240" s="187">
        <f t="shared" si="1"/>
        <v>217837.50000000003</v>
      </c>
    </row>
    <row r="241" spans="1:7" ht="16.5" customHeight="1" thickBot="1" x14ac:dyDescent="0.3">
      <c r="A241" s="2"/>
      <c r="B241" s="184">
        <v>44979</v>
      </c>
      <c r="C241" s="185" t="s">
        <v>116</v>
      </c>
      <c r="D241" s="186" t="s">
        <v>359</v>
      </c>
      <c r="E241" s="187"/>
      <c r="F241" s="187">
        <v>54380</v>
      </c>
      <c r="G241" s="187">
        <f t="shared" si="1"/>
        <v>163457.50000000003</v>
      </c>
    </row>
    <row r="242" spans="1:7" ht="16.5" customHeight="1" thickBot="1" x14ac:dyDescent="0.3">
      <c r="A242" s="2"/>
      <c r="B242" s="184">
        <v>44979</v>
      </c>
      <c r="C242" s="185" t="s">
        <v>116</v>
      </c>
      <c r="D242" s="186" t="s">
        <v>360</v>
      </c>
      <c r="E242" s="187"/>
      <c r="F242" s="187">
        <v>81.569999999999993</v>
      </c>
      <c r="G242" s="187">
        <f t="shared" si="1"/>
        <v>163375.93000000002</v>
      </c>
    </row>
    <row r="243" spans="1:7" ht="16.5" customHeight="1" thickBot="1" x14ac:dyDescent="0.3">
      <c r="A243" s="2"/>
      <c r="B243" s="184">
        <v>44981</v>
      </c>
      <c r="C243" s="185" t="s">
        <v>116</v>
      </c>
      <c r="D243" s="186" t="s">
        <v>361</v>
      </c>
      <c r="E243" s="187"/>
      <c r="F243" s="187">
        <v>12001</v>
      </c>
      <c r="G243" s="187">
        <f t="shared" si="1"/>
        <v>151374.93000000002</v>
      </c>
    </row>
    <row r="244" spans="1:7" ht="16.5" customHeight="1" thickBot="1" x14ac:dyDescent="0.3">
      <c r="A244" s="2"/>
      <c r="B244" s="184">
        <v>44981</v>
      </c>
      <c r="C244" s="185" t="s">
        <v>116</v>
      </c>
      <c r="D244" s="186" t="s">
        <v>362</v>
      </c>
      <c r="E244" s="187"/>
      <c r="F244" s="187">
        <v>18</v>
      </c>
      <c r="G244" s="187">
        <f t="shared" si="1"/>
        <v>151356.93000000002</v>
      </c>
    </row>
    <row r="245" spans="1:7" ht="16.5" customHeight="1" thickBot="1" x14ac:dyDescent="0.3">
      <c r="A245" s="2"/>
      <c r="B245" s="184">
        <v>44979</v>
      </c>
      <c r="C245" s="185" t="s">
        <v>116</v>
      </c>
      <c r="D245" s="186" t="s">
        <v>363</v>
      </c>
      <c r="E245" s="187"/>
      <c r="F245" s="187">
        <v>1700</v>
      </c>
      <c r="G245" s="187">
        <f t="shared" si="1"/>
        <v>149656.93000000002</v>
      </c>
    </row>
    <row r="246" spans="1:7" ht="16.5" customHeight="1" thickBot="1" x14ac:dyDescent="0.3">
      <c r="A246" s="2"/>
      <c r="B246" s="184">
        <v>44979</v>
      </c>
      <c r="C246" s="185" t="s">
        <v>116</v>
      </c>
      <c r="D246" s="186" t="s">
        <v>364</v>
      </c>
      <c r="E246" s="187"/>
      <c r="F246" s="187">
        <v>2.5499999999999998</v>
      </c>
      <c r="G246" s="187">
        <f t="shared" si="1"/>
        <v>149654.38000000003</v>
      </c>
    </row>
    <row r="247" spans="1:7" ht="16.5" customHeight="1" thickBot="1" x14ac:dyDescent="0.3">
      <c r="A247" s="2"/>
      <c r="B247" s="184">
        <v>44979</v>
      </c>
      <c r="C247" s="185" t="s">
        <v>116</v>
      </c>
      <c r="D247" s="186" t="s">
        <v>365</v>
      </c>
      <c r="E247" s="187"/>
      <c r="F247" s="187">
        <v>15330</v>
      </c>
      <c r="G247" s="187">
        <f t="shared" si="1"/>
        <v>134324.38000000003</v>
      </c>
    </row>
    <row r="248" spans="1:7" ht="16.5" customHeight="1" thickBot="1" x14ac:dyDescent="0.3">
      <c r="A248" s="2"/>
      <c r="B248" s="184">
        <v>44979</v>
      </c>
      <c r="C248" s="185" t="s">
        <v>116</v>
      </c>
      <c r="D248" s="186" t="s">
        <v>366</v>
      </c>
      <c r="E248" s="187"/>
      <c r="F248" s="187">
        <v>23</v>
      </c>
      <c r="G248" s="187">
        <f t="shared" si="1"/>
        <v>134301.38000000003</v>
      </c>
    </row>
    <row r="249" spans="1:7" ht="16.5" customHeight="1" thickBot="1" x14ac:dyDescent="0.3">
      <c r="A249" s="2"/>
      <c r="B249" s="184">
        <v>44981</v>
      </c>
      <c r="C249" s="185" t="s">
        <v>116</v>
      </c>
      <c r="D249" s="186" t="s">
        <v>367</v>
      </c>
      <c r="E249" s="187"/>
      <c r="F249" s="187">
        <v>43952.72</v>
      </c>
      <c r="G249" s="187">
        <f t="shared" si="1"/>
        <v>90348.660000000033</v>
      </c>
    </row>
    <row r="250" spans="1:7" ht="16.5" customHeight="1" thickBot="1" x14ac:dyDescent="0.3">
      <c r="A250" s="2"/>
      <c r="B250" s="184">
        <v>44981</v>
      </c>
      <c r="C250" s="185" t="s">
        <v>116</v>
      </c>
      <c r="D250" s="186" t="s">
        <v>368</v>
      </c>
      <c r="E250" s="187"/>
      <c r="F250" s="187">
        <v>300</v>
      </c>
      <c r="G250" s="187">
        <f t="shared" si="1"/>
        <v>90048.660000000033</v>
      </c>
    </row>
    <row r="251" spans="1:7" ht="16.5" customHeight="1" thickBot="1" x14ac:dyDescent="0.3">
      <c r="A251" s="2"/>
      <c r="B251" s="184">
        <v>44981</v>
      </c>
      <c r="C251" s="185" t="s">
        <v>116</v>
      </c>
      <c r="D251" s="186" t="s">
        <v>369</v>
      </c>
      <c r="E251" s="187"/>
      <c r="F251" s="187">
        <v>65.95</v>
      </c>
      <c r="G251" s="187">
        <f t="shared" si="1"/>
        <v>89982.710000000036</v>
      </c>
    </row>
    <row r="252" spans="1:7" ht="16.5" customHeight="1" thickBot="1" x14ac:dyDescent="0.3">
      <c r="A252" s="2"/>
      <c r="B252" s="184">
        <v>44985</v>
      </c>
      <c r="C252" s="185" t="s">
        <v>116</v>
      </c>
      <c r="D252" s="186" t="s">
        <v>370</v>
      </c>
      <c r="E252" s="187"/>
      <c r="F252" s="187">
        <v>175</v>
      </c>
      <c r="G252" s="187">
        <f t="shared" si="1"/>
        <v>89807.710000000036</v>
      </c>
    </row>
    <row r="253" spans="1:7" ht="15.75" thickBot="1" x14ac:dyDescent="0.3">
      <c r="A253" s="2"/>
      <c r="B253" s="190" t="s">
        <v>371</v>
      </c>
      <c r="C253" s="191"/>
      <c r="D253" s="192"/>
      <c r="E253" s="193">
        <f>SUM(E208:E252)</f>
        <v>496650.55</v>
      </c>
      <c r="F253" s="193">
        <f>SUM(F208:F252)</f>
        <v>697693.32999999984</v>
      </c>
      <c r="G253" s="194">
        <f>G252</f>
        <v>89807.710000000036</v>
      </c>
    </row>
    <row r="254" spans="1:7" x14ac:dyDescent="0.25">
      <c r="A254" s="2"/>
      <c r="B254" s="4"/>
      <c r="C254" s="195"/>
      <c r="D254" s="196"/>
      <c r="E254" s="46"/>
      <c r="F254" s="46"/>
      <c r="G254" s="42"/>
    </row>
    <row r="255" spans="1:7" x14ac:dyDescent="0.25">
      <c r="A255" s="2"/>
      <c r="B255" s="4"/>
      <c r="C255" s="195"/>
      <c r="D255" s="196"/>
      <c r="E255" s="46"/>
      <c r="F255" s="46"/>
    </row>
    <row r="256" spans="1:7" x14ac:dyDescent="0.25">
      <c r="A256" s="2"/>
      <c r="B256" s="4"/>
      <c r="C256" s="2"/>
      <c r="D256" s="62"/>
      <c r="E256" s="46"/>
      <c r="F256" s="46"/>
      <c r="G256" s="61"/>
    </row>
    <row r="257" spans="1:7" x14ac:dyDescent="0.25">
      <c r="A257" s="2"/>
      <c r="B257" s="4"/>
      <c r="C257" s="2"/>
      <c r="D257" s="3"/>
      <c r="E257" s="46"/>
      <c r="F257" s="46"/>
      <c r="G257" s="3"/>
    </row>
    <row r="258" spans="1:7" x14ac:dyDescent="0.25">
      <c r="A258" s="2"/>
      <c r="B258" s="4"/>
      <c r="C258" s="2"/>
      <c r="D258" s="62"/>
      <c r="E258" s="46"/>
      <c r="F258" s="46"/>
      <c r="G258" s="61"/>
    </row>
    <row r="259" spans="1:7" ht="15.75" thickBot="1" x14ac:dyDescent="0.3">
      <c r="A259" s="197" t="s">
        <v>117</v>
      </c>
      <c r="B259" s="197"/>
      <c r="C259" s="58"/>
      <c r="D259" s="197" t="s">
        <v>103</v>
      </c>
      <c r="E259" s="197"/>
      <c r="F259" s="58"/>
      <c r="G259" s="61"/>
    </row>
    <row r="260" spans="1:7" x14ac:dyDescent="0.25">
      <c r="A260" s="198" t="s">
        <v>22</v>
      </c>
      <c r="B260" s="198"/>
      <c r="C260" s="58"/>
      <c r="D260" s="198" t="s">
        <v>104</v>
      </c>
      <c r="E260" s="198"/>
      <c r="F260" s="58"/>
      <c r="G260" s="61"/>
    </row>
    <row r="261" spans="1:7" x14ac:dyDescent="0.25">
      <c r="A261" s="199" t="s">
        <v>118</v>
      </c>
      <c r="B261" s="199"/>
      <c r="C261" s="58"/>
      <c r="D261" s="199" t="s">
        <v>105</v>
      </c>
      <c r="E261" s="199"/>
      <c r="F261" s="58"/>
      <c r="G261" s="61"/>
    </row>
    <row r="262" spans="1:7" x14ac:dyDescent="0.25">
      <c r="A262" s="62"/>
      <c r="B262" s="200"/>
      <c r="C262" s="60"/>
      <c r="D262" s="62"/>
      <c r="E262" s="201"/>
      <c r="F262" s="202"/>
      <c r="G262" s="61"/>
    </row>
    <row r="263" spans="1:7" x14ac:dyDescent="0.25">
      <c r="A263" s="2"/>
      <c r="B263" s="4"/>
      <c r="C263" s="203"/>
      <c r="D263" s="63"/>
      <c r="E263" s="46"/>
      <c r="F263" s="46"/>
    </row>
    <row r="264" spans="1:7" x14ac:dyDescent="0.25">
      <c r="A264" s="2"/>
      <c r="B264" s="4"/>
      <c r="C264" s="203"/>
      <c r="D264" s="63"/>
      <c r="E264" s="46"/>
      <c r="F264" s="46"/>
    </row>
    <row r="265" spans="1:7" x14ac:dyDescent="0.25">
      <c r="B265" s="4"/>
      <c r="C265" s="2"/>
      <c r="E265" s="204"/>
      <c r="F265" s="205"/>
    </row>
    <row r="266" spans="1:7" x14ac:dyDescent="0.25">
      <c r="B266" s="4"/>
      <c r="C266" s="2"/>
      <c r="E266" s="204"/>
      <c r="F266" s="205"/>
    </row>
    <row r="267" spans="1:7" x14ac:dyDescent="0.25">
      <c r="A267" s="8"/>
      <c r="B267" s="8"/>
      <c r="C267" s="8"/>
      <c r="D267" s="8"/>
      <c r="E267" s="8"/>
      <c r="F267" s="49"/>
    </row>
    <row r="268" spans="1:7" x14ac:dyDescent="0.25">
      <c r="C268" s="1" t="s">
        <v>18</v>
      </c>
      <c r="F268" s="50"/>
    </row>
    <row r="269" spans="1:7" x14ac:dyDescent="0.25">
      <c r="C269" s="1" t="s">
        <v>2</v>
      </c>
      <c r="F269" s="50"/>
    </row>
    <row r="270" spans="1:7" x14ac:dyDescent="0.25">
      <c r="A270" s="8"/>
      <c r="B270" s="34"/>
      <c r="C270" s="9" t="s">
        <v>120</v>
      </c>
      <c r="D270" s="34"/>
      <c r="E270" s="34"/>
      <c r="F270" s="51"/>
    </row>
    <row r="271" spans="1:7" x14ac:dyDescent="0.25">
      <c r="A271" s="8"/>
      <c r="B271" s="34"/>
      <c r="C271" s="9" t="s">
        <v>372</v>
      </c>
      <c r="D271" s="34"/>
      <c r="E271" s="34"/>
      <c r="F271" s="51"/>
    </row>
    <row r="272" spans="1:7" x14ac:dyDescent="0.25">
      <c r="A272" s="8"/>
      <c r="B272" s="34"/>
      <c r="C272" s="10" t="s">
        <v>16</v>
      </c>
      <c r="D272" s="34"/>
      <c r="E272" s="34"/>
      <c r="F272" s="51"/>
    </row>
    <row r="273" spans="1:9" s="12" customFormat="1" x14ac:dyDescent="0.25">
      <c r="A273" s="11" t="s">
        <v>110</v>
      </c>
      <c r="B273" s="11" t="s">
        <v>121</v>
      </c>
      <c r="C273" s="105" t="s">
        <v>122</v>
      </c>
      <c r="D273" s="105"/>
      <c r="E273" s="11" t="s">
        <v>123</v>
      </c>
      <c r="F273" s="52" t="s">
        <v>124</v>
      </c>
    </row>
    <row r="274" spans="1:9" s="12" customFormat="1" ht="60" x14ac:dyDescent="0.25">
      <c r="A274" s="206">
        <v>44959</v>
      </c>
      <c r="B274" s="207" t="s">
        <v>326</v>
      </c>
      <c r="C274" s="208" t="s">
        <v>211</v>
      </c>
      <c r="D274" s="208" t="s">
        <v>125</v>
      </c>
      <c r="E274" s="19" t="s">
        <v>373</v>
      </c>
      <c r="F274" s="209">
        <v>24150</v>
      </c>
    </row>
    <row r="275" spans="1:9" ht="60" x14ac:dyDescent="0.25">
      <c r="A275" s="206">
        <v>44959</v>
      </c>
      <c r="B275" s="207" t="s">
        <v>328</v>
      </c>
      <c r="C275" s="208" t="s">
        <v>211</v>
      </c>
      <c r="D275" s="19" t="s">
        <v>125</v>
      </c>
      <c r="E275" s="19" t="s">
        <v>374</v>
      </c>
      <c r="F275" s="209">
        <v>45100</v>
      </c>
    </row>
    <row r="276" spans="1:9" x14ac:dyDescent="0.25">
      <c r="A276" s="206">
        <v>44959</v>
      </c>
      <c r="B276" s="207" t="s">
        <v>330</v>
      </c>
      <c r="C276" s="208" t="s">
        <v>126</v>
      </c>
      <c r="D276" s="19" t="s">
        <v>127</v>
      </c>
      <c r="E276" s="19" t="s">
        <v>158</v>
      </c>
      <c r="F276" s="209">
        <v>20700.3</v>
      </c>
    </row>
    <row r="277" spans="1:9" x14ac:dyDescent="0.25">
      <c r="A277" s="206">
        <v>44959</v>
      </c>
      <c r="B277" s="207" t="s">
        <v>332</v>
      </c>
      <c r="C277" s="208" t="s">
        <v>126</v>
      </c>
      <c r="D277" s="19" t="s">
        <v>127</v>
      </c>
      <c r="E277" s="19" t="s">
        <v>215</v>
      </c>
      <c r="F277" s="209">
        <v>32152</v>
      </c>
    </row>
    <row r="278" spans="1:9" x14ac:dyDescent="0.25">
      <c r="A278" s="206">
        <v>44959</v>
      </c>
      <c r="B278" s="207" t="s">
        <v>334</v>
      </c>
      <c r="C278" s="208" t="s">
        <v>126</v>
      </c>
      <c r="D278" s="19" t="s">
        <v>127</v>
      </c>
      <c r="E278" s="19" t="s">
        <v>159</v>
      </c>
      <c r="F278" s="209">
        <v>16218</v>
      </c>
    </row>
    <row r="279" spans="1:9" ht="75" x14ac:dyDescent="0.25">
      <c r="A279" s="206">
        <v>44960</v>
      </c>
      <c r="B279" s="207" t="s">
        <v>336</v>
      </c>
      <c r="C279" s="208" t="s">
        <v>211</v>
      </c>
      <c r="D279" s="19" t="s">
        <v>125</v>
      </c>
      <c r="E279" s="19" t="s">
        <v>375</v>
      </c>
      <c r="F279" s="209">
        <v>89800</v>
      </c>
    </row>
    <row r="280" spans="1:9" ht="42.75" customHeight="1" x14ac:dyDescent="0.25">
      <c r="A280" s="206">
        <v>44963</v>
      </c>
      <c r="B280" s="207" t="s">
        <v>338</v>
      </c>
      <c r="C280" s="56" t="s">
        <v>211</v>
      </c>
      <c r="D280" s="19" t="s">
        <v>125</v>
      </c>
      <c r="E280" s="19" t="s">
        <v>376</v>
      </c>
      <c r="F280" s="209">
        <v>3050</v>
      </c>
    </row>
    <row r="281" spans="1:9" ht="42" customHeight="1" x14ac:dyDescent="0.25">
      <c r="A281" s="206">
        <v>44970</v>
      </c>
      <c r="B281" s="207" t="s">
        <v>340</v>
      </c>
      <c r="C281" s="56" t="s">
        <v>211</v>
      </c>
      <c r="D281" s="56" t="s">
        <v>125</v>
      </c>
      <c r="E281" s="19" t="s">
        <v>377</v>
      </c>
      <c r="F281" s="209">
        <v>1950</v>
      </c>
    </row>
    <row r="282" spans="1:9" ht="57.75" customHeight="1" x14ac:dyDescent="0.25">
      <c r="A282" s="206">
        <v>44972</v>
      </c>
      <c r="B282" s="207" t="s">
        <v>342</v>
      </c>
      <c r="C282" s="56" t="s">
        <v>211</v>
      </c>
      <c r="D282" s="56" t="s">
        <v>125</v>
      </c>
      <c r="E282" s="19" t="s">
        <v>378</v>
      </c>
      <c r="F282" s="209">
        <v>42695</v>
      </c>
    </row>
    <row r="283" spans="1:9" ht="56.25" customHeight="1" x14ac:dyDescent="0.25">
      <c r="A283" s="206">
        <v>44972</v>
      </c>
      <c r="B283" s="207" t="s">
        <v>344</v>
      </c>
      <c r="C283" s="56" t="s">
        <v>211</v>
      </c>
      <c r="D283" s="56" t="s">
        <v>125</v>
      </c>
      <c r="E283" s="55" t="s">
        <v>379</v>
      </c>
      <c r="F283" s="209">
        <v>5900</v>
      </c>
    </row>
    <row r="284" spans="1:9" ht="44.25" customHeight="1" x14ac:dyDescent="0.25">
      <c r="A284" s="206">
        <v>44978</v>
      </c>
      <c r="B284" s="207" t="s">
        <v>346</v>
      </c>
      <c r="C284" s="56" t="s">
        <v>211</v>
      </c>
      <c r="D284" s="19" t="s">
        <v>125</v>
      </c>
      <c r="E284" s="19" t="s">
        <v>380</v>
      </c>
      <c r="F284" s="209">
        <v>2450</v>
      </c>
    </row>
    <row r="285" spans="1:9" x14ac:dyDescent="0.25">
      <c r="A285" s="206">
        <v>44979</v>
      </c>
      <c r="B285" s="210" t="s">
        <v>349</v>
      </c>
      <c r="C285" s="56" t="s">
        <v>126</v>
      </c>
      <c r="D285" s="56" t="s">
        <v>127</v>
      </c>
      <c r="E285" s="19" t="s">
        <v>231</v>
      </c>
      <c r="F285" s="57">
        <v>183700</v>
      </c>
    </row>
    <row r="286" spans="1:9" ht="60" x14ac:dyDescent="0.25">
      <c r="A286" s="206">
        <v>44979</v>
      </c>
      <c r="B286" s="210" t="s">
        <v>351</v>
      </c>
      <c r="C286" s="56" t="s">
        <v>211</v>
      </c>
      <c r="D286" s="56" t="s">
        <v>125</v>
      </c>
      <c r="E286" s="55" t="s">
        <v>381</v>
      </c>
      <c r="F286" s="57">
        <v>24800</v>
      </c>
      <c r="H286" s="58"/>
      <c r="I286" s="58"/>
    </row>
    <row r="287" spans="1:9" ht="75" x14ac:dyDescent="0.25">
      <c r="A287" s="206">
        <v>44979</v>
      </c>
      <c r="B287" s="210" t="s">
        <v>353</v>
      </c>
      <c r="C287" s="56" t="s">
        <v>211</v>
      </c>
      <c r="D287" s="56" t="s">
        <v>125</v>
      </c>
      <c r="E287" s="19" t="s">
        <v>382</v>
      </c>
      <c r="F287" s="57">
        <v>48100</v>
      </c>
      <c r="G287" s="58"/>
      <c r="H287" s="58"/>
      <c r="I287" s="58"/>
    </row>
    <row r="288" spans="1:9" ht="45.75" customHeight="1" x14ac:dyDescent="0.25">
      <c r="A288" s="206">
        <v>44979</v>
      </c>
      <c r="B288" s="210" t="s">
        <v>355</v>
      </c>
      <c r="C288" s="56" t="s">
        <v>211</v>
      </c>
      <c r="D288" s="56" t="s">
        <v>125</v>
      </c>
      <c r="E288" s="55" t="s">
        <v>383</v>
      </c>
      <c r="F288" s="57">
        <v>9250</v>
      </c>
      <c r="G288" s="58"/>
      <c r="H288" s="58"/>
      <c r="I288" s="58"/>
    </row>
    <row r="289" spans="1:9" ht="55.5" customHeight="1" x14ac:dyDescent="0.25">
      <c r="A289" s="206">
        <v>44980</v>
      </c>
      <c r="B289" s="210" t="s">
        <v>357</v>
      </c>
      <c r="C289" s="56" t="s">
        <v>211</v>
      </c>
      <c r="D289" s="56" t="s">
        <v>125</v>
      </c>
      <c r="E289" s="19" t="s">
        <v>384</v>
      </c>
      <c r="F289" s="57">
        <v>18795</v>
      </c>
      <c r="G289" s="58"/>
    </row>
    <row r="290" spans="1:9" ht="75" x14ac:dyDescent="0.25">
      <c r="A290" s="206">
        <v>44980</v>
      </c>
      <c r="B290" s="210" t="s">
        <v>359</v>
      </c>
      <c r="C290" s="56" t="s">
        <v>211</v>
      </c>
      <c r="D290" s="56" t="s">
        <v>125</v>
      </c>
      <c r="E290" s="19" t="s">
        <v>385</v>
      </c>
      <c r="F290" s="57">
        <v>54380</v>
      </c>
    </row>
    <row r="291" spans="1:9" x14ac:dyDescent="0.25">
      <c r="A291" s="206">
        <v>44981</v>
      </c>
      <c r="B291" s="210" t="s">
        <v>361</v>
      </c>
      <c r="C291" s="56" t="s">
        <v>126</v>
      </c>
      <c r="D291" s="56" t="s">
        <v>127</v>
      </c>
      <c r="E291" s="19" t="s">
        <v>158</v>
      </c>
      <c r="F291" s="57">
        <v>12001</v>
      </c>
    </row>
    <row r="292" spans="1:9" ht="54" customHeight="1" x14ac:dyDescent="0.25">
      <c r="A292" s="206">
        <v>44981</v>
      </c>
      <c r="B292" s="210" t="s">
        <v>363</v>
      </c>
      <c r="C292" s="56" t="s">
        <v>211</v>
      </c>
      <c r="D292" s="56" t="s">
        <v>125</v>
      </c>
      <c r="E292" s="19" t="s">
        <v>386</v>
      </c>
      <c r="F292" s="57">
        <v>1700</v>
      </c>
    </row>
    <row r="293" spans="1:9" ht="43.5" customHeight="1" x14ac:dyDescent="0.25">
      <c r="A293" s="206">
        <v>44981</v>
      </c>
      <c r="B293" s="210" t="s">
        <v>365</v>
      </c>
      <c r="C293" s="56" t="s">
        <v>211</v>
      </c>
      <c r="D293" s="56" t="s">
        <v>125</v>
      </c>
      <c r="E293" s="19" t="s">
        <v>387</v>
      </c>
      <c r="F293" s="57">
        <v>15330</v>
      </c>
    </row>
    <row r="294" spans="1:9" hidden="1" x14ac:dyDescent="0.25">
      <c r="A294" s="53"/>
      <c r="B294" s="56"/>
      <c r="C294" s="56"/>
      <c r="D294" s="56"/>
      <c r="E294" s="54"/>
      <c r="F294" s="57"/>
    </row>
    <row r="295" spans="1:9" hidden="1" x14ac:dyDescent="0.25">
      <c r="A295" s="53"/>
      <c r="B295" s="56"/>
      <c r="C295" s="56"/>
      <c r="D295" s="56"/>
      <c r="E295" s="54"/>
      <c r="F295" s="57"/>
    </row>
    <row r="296" spans="1:9" hidden="1" x14ac:dyDescent="0.25">
      <c r="A296" s="53"/>
      <c r="B296" s="56"/>
      <c r="C296" s="56"/>
      <c r="D296" s="56"/>
      <c r="E296" s="54"/>
      <c r="F296" s="57"/>
    </row>
    <row r="297" spans="1:9" hidden="1" x14ac:dyDescent="0.25">
      <c r="A297" s="53"/>
      <c r="B297" s="56"/>
      <c r="C297" s="56"/>
      <c r="D297" s="56"/>
      <c r="E297" s="54"/>
      <c r="F297" s="57"/>
    </row>
    <row r="298" spans="1:9" hidden="1" x14ac:dyDescent="0.25">
      <c r="A298" s="53"/>
      <c r="B298" s="56"/>
      <c r="C298" s="56"/>
      <c r="D298" s="56"/>
      <c r="E298" s="55"/>
      <c r="F298" s="57"/>
    </row>
    <row r="299" spans="1:9" hidden="1" x14ac:dyDescent="0.25">
      <c r="A299" s="53"/>
      <c r="B299" s="56"/>
      <c r="C299" s="56"/>
      <c r="D299" s="56"/>
      <c r="E299" s="54"/>
      <c r="F299" s="57"/>
    </row>
    <row r="300" spans="1:9" hidden="1" x14ac:dyDescent="0.25">
      <c r="A300" s="53"/>
      <c r="B300" s="56"/>
      <c r="C300" s="56"/>
      <c r="D300" s="56"/>
      <c r="E300" s="54"/>
      <c r="F300" s="57"/>
    </row>
    <row r="301" spans="1:9" hidden="1" x14ac:dyDescent="0.25">
      <c r="A301" s="53"/>
      <c r="B301" s="56"/>
      <c r="C301" s="56"/>
      <c r="D301" s="56"/>
      <c r="E301" s="54"/>
      <c r="F301" s="57"/>
      <c r="H301" s="58"/>
      <c r="I301" s="58"/>
    </row>
    <row r="302" spans="1:9" hidden="1" x14ac:dyDescent="0.25">
      <c r="A302" s="53"/>
      <c r="B302" s="56"/>
      <c r="C302" s="56"/>
      <c r="D302" s="56"/>
      <c r="E302" s="54"/>
      <c r="F302" s="57"/>
      <c r="G302" s="58"/>
      <c r="H302" s="58"/>
      <c r="I302" s="58"/>
    </row>
    <row r="303" spans="1:9" hidden="1" x14ac:dyDescent="0.25">
      <c r="A303" s="53"/>
      <c r="B303" s="56"/>
      <c r="C303" s="56"/>
      <c r="D303" s="56"/>
      <c r="E303" s="54"/>
      <c r="F303" s="57"/>
      <c r="G303" s="58"/>
      <c r="H303" s="58"/>
      <c r="I303" s="58"/>
    </row>
    <row r="304" spans="1:9" hidden="1" x14ac:dyDescent="0.25">
      <c r="A304" s="53"/>
      <c r="B304" s="56"/>
      <c r="C304" s="56"/>
      <c r="D304" s="56"/>
      <c r="E304" s="54"/>
      <c r="F304" s="57"/>
      <c r="G304" s="58"/>
    </row>
    <row r="305" spans="1:6" hidden="1" x14ac:dyDescent="0.25">
      <c r="A305" s="53"/>
      <c r="B305" s="56"/>
      <c r="C305" s="56"/>
      <c r="D305" s="56"/>
      <c r="E305" s="54"/>
      <c r="F305" s="57"/>
    </row>
    <row r="306" spans="1:6" ht="15.75" thickBot="1" x14ac:dyDescent="0.3">
      <c r="A306" s="34"/>
      <c r="B306" s="8"/>
      <c r="C306" s="8"/>
      <c r="D306" s="8"/>
      <c r="E306" s="34" t="s">
        <v>17</v>
      </c>
      <c r="F306" s="93">
        <f>SUM($F$8:F305)</f>
        <v>2486897.08</v>
      </c>
    </row>
    <row r="307" spans="1:6" ht="15.75" thickTop="1" x14ac:dyDescent="0.25">
      <c r="A307" s="8"/>
      <c r="B307" s="8"/>
      <c r="C307" s="8"/>
      <c r="D307" s="8"/>
      <c r="E307" s="8"/>
      <c r="F307" s="49"/>
    </row>
    <row r="308" spans="1:6" x14ac:dyDescent="0.25">
      <c r="A308" s="8"/>
      <c r="B308" s="59"/>
      <c r="C308" s="8"/>
      <c r="D308" s="8"/>
      <c r="E308" s="59"/>
      <c r="F308" s="49"/>
    </row>
    <row r="309" spans="1:6" ht="11.25" customHeight="1" x14ac:dyDescent="0.25">
      <c r="A309" s="8"/>
      <c r="B309" s="59"/>
      <c r="C309" s="8"/>
      <c r="D309" s="8"/>
      <c r="E309" s="59"/>
      <c r="F309" s="49"/>
    </row>
    <row r="310" spans="1:6" x14ac:dyDescent="0.25">
      <c r="A310" s="8"/>
      <c r="B310" s="59" t="s">
        <v>23</v>
      </c>
      <c r="C310" s="8"/>
      <c r="D310" s="8"/>
      <c r="E310" s="59" t="s">
        <v>19</v>
      </c>
      <c r="F310" s="49"/>
    </row>
    <row r="311" spans="1:6" ht="12" customHeight="1" x14ac:dyDescent="0.25">
      <c r="A311" s="8"/>
      <c r="B311" s="59" t="s">
        <v>22</v>
      </c>
      <c r="C311" s="8"/>
      <c r="D311" s="8"/>
      <c r="E311" s="59" t="s">
        <v>20</v>
      </c>
      <c r="F311" s="49"/>
    </row>
    <row r="312" spans="1:6" x14ac:dyDescent="0.25">
      <c r="A312" s="8"/>
      <c r="B312" s="59" t="s">
        <v>21</v>
      </c>
      <c r="C312" s="8"/>
      <c r="D312" s="8"/>
      <c r="E312" s="59" t="s">
        <v>128</v>
      </c>
      <c r="F312" s="49"/>
    </row>
    <row r="313" spans="1:6" x14ac:dyDescent="0.25">
      <c r="A313" s="8"/>
      <c r="B313" s="8"/>
      <c r="C313" s="8"/>
      <c r="D313" s="8"/>
      <c r="E313" s="8"/>
      <c r="F313" s="49"/>
    </row>
    <row r="314" spans="1:6" x14ac:dyDescent="0.25">
      <c r="A314" s="8"/>
      <c r="B314" s="8"/>
      <c r="C314" s="8"/>
      <c r="D314" s="8"/>
      <c r="E314" s="8"/>
      <c r="F314" s="49"/>
    </row>
    <row r="315" spans="1:6" x14ac:dyDescent="0.25">
      <c r="A315" s="8"/>
      <c r="B315" s="8"/>
      <c r="C315" s="8"/>
      <c r="D315" s="8"/>
      <c r="E315" s="8"/>
      <c r="F315" s="49"/>
    </row>
    <row r="316" spans="1:6" x14ac:dyDescent="0.25">
      <c r="A316" s="8"/>
      <c r="B316" s="8"/>
      <c r="C316" s="8"/>
      <c r="D316" s="8"/>
      <c r="E316" s="8"/>
    </row>
    <row r="317" spans="1:6" x14ac:dyDescent="0.25">
      <c r="A317" s="8"/>
      <c r="B317" s="8"/>
      <c r="C317" s="8"/>
      <c r="D317" s="8"/>
      <c r="E317" s="8"/>
    </row>
    <row r="318" spans="1:6" x14ac:dyDescent="0.25">
      <c r="A318" s="8"/>
      <c r="B318" s="8"/>
      <c r="C318" s="8"/>
      <c r="D318" s="8"/>
      <c r="E318" s="8"/>
    </row>
    <row r="319" spans="1:6" x14ac:dyDescent="0.25">
      <c r="A319" s="8"/>
      <c r="B319" s="8"/>
      <c r="C319" s="8"/>
      <c r="D319" s="8"/>
      <c r="E319" s="8"/>
    </row>
    <row r="320" spans="1:6" x14ac:dyDescent="0.25">
      <c r="D320" s="1" t="s">
        <v>18</v>
      </c>
    </row>
    <row r="321" spans="1:5" x14ac:dyDescent="0.25">
      <c r="D321" s="1" t="s">
        <v>2</v>
      </c>
    </row>
    <row r="322" spans="1:5" ht="10.5" customHeight="1" x14ac:dyDescent="0.25">
      <c r="A322" s="8"/>
      <c r="B322" s="34"/>
      <c r="C322" s="34"/>
      <c r="D322" s="9" t="s">
        <v>174</v>
      </c>
      <c r="E322" s="34"/>
    </row>
    <row r="323" spans="1:5" ht="15.75" customHeight="1" x14ac:dyDescent="0.25">
      <c r="A323" s="8"/>
      <c r="B323" s="34"/>
      <c r="C323" s="34"/>
      <c r="D323" s="9" t="s">
        <v>388</v>
      </c>
      <c r="E323" s="34"/>
    </row>
    <row r="324" spans="1:5" x14ac:dyDescent="0.25">
      <c r="A324" s="8"/>
      <c r="B324" s="34"/>
      <c r="C324" s="34"/>
      <c r="D324" s="10" t="s">
        <v>16</v>
      </c>
      <c r="E324" s="34"/>
    </row>
    <row r="325" spans="1:5" ht="9.75" customHeight="1" x14ac:dyDescent="0.25">
      <c r="A325" s="8"/>
      <c r="B325" s="34"/>
      <c r="C325" s="34"/>
      <c r="D325" s="10"/>
      <c r="E325" s="34"/>
    </row>
    <row r="326" spans="1:5" ht="13.5" customHeight="1" x14ac:dyDescent="0.25">
      <c r="A326" s="8"/>
      <c r="B326" s="8"/>
      <c r="C326" s="8"/>
      <c r="D326" s="8"/>
      <c r="E326" s="8"/>
    </row>
    <row r="327" spans="1:5" s="12" customFormat="1" x14ac:dyDescent="0.25">
      <c r="A327" s="11" t="s">
        <v>110</v>
      </c>
      <c r="B327" s="36" t="s">
        <v>121</v>
      </c>
      <c r="C327" s="37" t="s">
        <v>175</v>
      </c>
      <c r="D327" s="38" t="s">
        <v>123</v>
      </c>
      <c r="E327" s="11" t="s">
        <v>124</v>
      </c>
    </row>
    <row r="328" spans="1:5" s="12" customFormat="1" ht="45.75" customHeight="1" x14ac:dyDescent="0.25">
      <c r="A328" s="18"/>
      <c r="B328" s="19"/>
      <c r="C328" s="39"/>
      <c r="D328" s="225" t="s">
        <v>176</v>
      </c>
      <c r="E328" s="211"/>
    </row>
    <row r="329" spans="1:5" s="12" customFormat="1" x14ac:dyDescent="0.25">
      <c r="A329" s="76" t="s">
        <v>389</v>
      </c>
      <c r="B329" s="19">
        <v>265</v>
      </c>
      <c r="C329" s="40" t="s">
        <v>151</v>
      </c>
      <c r="D329" s="40" t="s">
        <v>177</v>
      </c>
      <c r="E329" s="212">
        <v>514872.5</v>
      </c>
    </row>
    <row r="330" spans="1:5" s="12" customFormat="1" x14ac:dyDescent="0.25">
      <c r="A330" s="76" t="s">
        <v>389</v>
      </c>
      <c r="B330" s="19">
        <v>265</v>
      </c>
      <c r="C330" s="40" t="s">
        <v>178</v>
      </c>
      <c r="D330" s="40" t="s">
        <v>179</v>
      </c>
      <c r="E330" s="212">
        <v>1328.49</v>
      </c>
    </row>
    <row r="331" spans="1:5" s="12" customFormat="1" x14ac:dyDescent="0.25">
      <c r="A331" s="76" t="s">
        <v>389</v>
      </c>
      <c r="B331" s="19">
        <v>265</v>
      </c>
      <c r="C331" s="40" t="s">
        <v>126</v>
      </c>
      <c r="D331" s="40" t="s">
        <v>180</v>
      </c>
      <c r="E331" s="212">
        <v>368043.12</v>
      </c>
    </row>
    <row r="332" spans="1:5" ht="15.75" thickBot="1" x14ac:dyDescent="0.3">
      <c r="A332" s="13"/>
      <c r="B332" s="14"/>
      <c r="C332" s="14"/>
      <c r="D332" s="15" t="s">
        <v>17</v>
      </c>
      <c r="E332" s="213">
        <f>SUM(E329:E331)</f>
        <v>884244.11</v>
      </c>
    </row>
    <row r="333" spans="1:5" ht="13.5" customHeight="1" thickTop="1" x14ac:dyDescent="0.25">
      <c r="A333" s="8"/>
      <c r="B333" s="8"/>
      <c r="C333" s="8"/>
      <c r="D333" s="8"/>
      <c r="E333" s="8"/>
    </row>
    <row r="334" spans="1:5" ht="13.5" customHeight="1" x14ac:dyDescent="0.25">
      <c r="A334" s="8"/>
      <c r="B334" s="8"/>
      <c r="C334" s="8"/>
      <c r="D334" s="8"/>
      <c r="E334" s="8"/>
    </row>
    <row r="335" spans="1:5" ht="13.5" customHeight="1" x14ac:dyDescent="0.25">
      <c r="A335" s="8"/>
      <c r="B335" s="8"/>
      <c r="C335" s="8"/>
      <c r="D335" s="8"/>
      <c r="E335" s="8"/>
    </row>
    <row r="336" spans="1:5" ht="13.5" customHeight="1" x14ac:dyDescent="0.25">
      <c r="A336" s="8"/>
      <c r="B336" s="8"/>
      <c r="C336" s="8"/>
      <c r="D336" s="8"/>
      <c r="E336" s="8"/>
    </row>
    <row r="337" spans="1:5" ht="13.5" customHeight="1" x14ac:dyDescent="0.25">
      <c r="A337" s="8"/>
      <c r="B337" s="8"/>
      <c r="C337" s="8"/>
      <c r="D337" s="8"/>
      <c r="E337" s="8"/>
    </row>
    <row r="338" spans="1:5" ht="13.5" customHeight="1" x14ac:dyDescent="0.25">
      <c r="A338" s="8"/>
      <c r="B338" s="8"/>
      <c r="C338" s="8"/>
      <c r="D338" s="8"/>
      <c r="E338" s="8"/>
    </row>
    <row r="339" spans="1:5" ht="13.5" customHeight="1" x14ac:dyDescent="0.25">
      <c r="A339" s="8"/>
      <c r="B339" s="8"/>
      <c r="C339" s="8"/>
      <c r="D339" s="8"/>
      <c r="E339" s="8"/>
    </row>
    <row r="340" spans="1:5" ht="13.5" customHeight="1" x14ac:dyDescent="0.25">
      <c r="A340" s="8"/>
      <c r="B340" s="8"/>
      <c r="C340" s="8"/>
      <c r="D340" s="8"/>
      <c r="E340" s="8"/>
    </row>
    <row r="341" spans="1:5" x14ac:dyDescent="0.25">
      <c r="A341" s="8"/>
      <c r="B341" s="7" t="s">
        <v>23</v>
      </c>
      <c r="C341" s="7"/>
      <c r="D341" s="16" t="s">
        <v>129</v>
      </c>
      <c r="E341" s="8"/>
    </row>
    <row r="342" spans="1:5" x14ac:dyDescent="0.25">
      <c r="A342" s="8"/>
      <c r="B342" s="7" t="s">
        <v>22</v>
      </c>
      <c r="C342" s="7"/>
      <c r="D342" s="3" t="s">
        <v>130</v>
      </c>
      <c r="E342" s="8"/>
    </row>
    <row r="343" spans="1:5" x14ac:dyDescent="0.25">
      <c r="A343" s="8"/>
      <c r="B343" s="7" t="s">
        <v>21</v>
      </c>
      <c r="C343" s="7"/>
      <c r="D343" s="17" t="s">
        <v>131</v>
      </c>
      <c r="E343" s="8"/>
    </row>
    <row r="350" spans="1:5" x14ac:dyDescent="0.25">
      <c r="A350" s="8"/>
      <c r="B350" s="8"/>
      <c r="C350" s="8"/>
      <c r="D350" s="8"/>
    </row>
    <row r="351" spans="1:5" x14ac:dyDescent="0.25">
      <c r="A351" s="8"/>
      <c r="B351" s="8"/>
      <c r="C351" s="8"/>
      <c r="D351" s="8"/>
    </row>
    <row r="352" spans="1:5" x14ac:dyDescent="0.25">
      <c r="A352" s="8"/>
      <c r="B352" s="8"/>
      <c r="C352" s="8"/>
      <c r="D352" s="8"/>
    </row>
    <row r="353" spans="1:4" x14ac:dyDescent="0.25">
      <c r="A353" s="8"/>
      <c r="B353" s="8"/>
      <c r="C353" s="8"/>
      <c r="D353" s="8"/>
    </row>
    <row r="354" spans="1:4" x14ac:dyDescent="0.25">
      <c r="C354" s="1" t="s">
        <v>18</v>
      </c>
    </row>
    <row r="355" spans="1:4" x14ac:dyDescent="0.25">
      <c r="C355" s="1" t="s">
        <v>2</v>
      </c>
    </row>
    <row r="356" spans="1:4" x14ac:dyDescent="0.25">
      <c r="A356" s="8"/>
      <c r="B356" s="34"/>
      <c r="C356" s="9" t="s">
        <v>216</v>
      </c>
      <c r="D356" s="34"/>
    </row>
    <row r="357" spans="1:4" x14ac:dyDescent="0.25">
      <c r="A357" s="8"/>
      <c r="B357" s="34"/>
      <c r="C357" s="9" t="s">
        <v>390</v>
      </c>
      <c r="D357" s="34"/>
    </row>
    <row r="358" spans="1:4" x14ac:dyDescent="0.25">
      <c r="A358" s="8"/>
      <c r="B358" s="34"/>
      <c r="C358" s="10" t="s">
        <v>16</v>
      </c>
      <c r="D358" s="34"/>
    </row>
    <row r="359" spans="1:4" s="12" customFormat="1" x14ac:dyDescent="0.25">
      <c r="A359" s="11" t="s">
        <v>110</v>
      </c>
      <c r="B359" s="11" t="s">
        <v>121</v>
      </c>
      <c r="C359" s="11" t="s">
        <v>123</v>
      </c>
      <c r="D359" s="11" t="s">
        <v>124</v>
      </c>
    </row>
    <row r="360" spans="1:4" s="12" customFormat="1" ht="40.5" customHeight="1" x14ac:dyDescent="0.25">
      <c r="A360" s="64" t="s">
        <v>391</v>
      </c>
      <c r="B360" s="65" t="s">
        <v>392</v>
      </c>
      <c r="C360" s="66" t="s">
        <v>216</v>
      </c>
      <c r="D360" s="67">
        <f>D374</f>
        <v>43952.72</v>
      </c>
    </row>
    <row r="361" spans="1:4" s="12" customFormat="1" ht="13.5" customHeight="1" x14ac:dyDescent="0.25">
      <c r="A361" s="68"/>
      <c r="B361" s="69"/>
      <c r="C361" s="70"/>
      <c r="D361" s="71"/>
    </row>
    <row r="362" spans="1:4" s="12" customFormat="1" ht="15" customHeight="1" x14ac:dyDescent="0.25">
      <c r="A362" s="72" t="s">
        <v>110</v>
      </c>
      <c r="B362" s="214" t="s">
        <v>217</v>
      </c>
      <c r="C362" s="215" t="s">
        <v>218</v>
      </c>
      <c r="D362" s="11" t="s">
        <v>124</v>
      </c>
    </row>
    <row r="363" spans="1:4" s="12" customFormat="1" ht="30" x14ac:dyDescent="0.25">
      <c r="A363" s="216"/>
      <c r="B363" s="217" t="s">
        <v>185</v>
      </c>
      <c r="C363" s="73" t="s">
        <v>393</v>
      </c>
      <c r="D363" s="218">
        <v>4793.75</v>
      </c>
    </row>
    <row r="364" spans="1:4" s="12" customFormat="1" ht="30" x14ac:dyDescent="0.25">
      <c r="A364" s="216"/>
      <c r="B364" s="219" t="s">
        <v>150</v>
      </c>
      <c r="C364" s="220" t="s">
        <v>232</v>
      </c>
      <c r="D364" s="218">
        <v>8250.2900000000009</v>
      </c>
    </row>
    <row r="365" spans="1:4" s="12" customFormat="1" x14ac:dyDescent="0.25">
      <c r="A365" s="216"/>
      <c r="B365" s="217" t="s">
        <v>394</v>
      </c>
      <c r="C365" s="73" t="s">
        <v>395</v>
      </c>
      <c r="D365" s="218">
        <v>4720</v>
      </c>
    </row>
    <row r="366" spans="1:4" s="12" customFormat="1" x14ac:dyDescent="0.25">
      <c r="A366" s="216"/>
      <c r="B366" s="217" t="s">
        <v>219</v>
      </c>
      <c r="C366" s="73" t="s">
        <v>233</v>
      </c>
      <c r="D366" s="218">
        <v>2182.5299999999997</v>
      </c>
    </row>
    <row r="367" spans="1:4" s="12" customFormat="1" x14ac:dyDescent="0.25">
      <c r="A367" s="216"/>
      <c r="B367" s="217" t="s">
        <v>126</v>
      </c>
      <c r="C367" s="73" t="s">
        <v>180</v>
      </c>
      <c r="D367" s="221">
        <v>2588</v>
      </c>
    </row>
    <row r="368" spans="1:4" s="12" customFormat="1" x14ac:dyDescent="0.25">
      <c r="A368" s="216"/>
      <c r="B368" s="217" t="s">
        <v>396</v>
      </c>
      <c r="C368" s="222" t="s">
        <v>397</v>
      </c>
      <c r="D368" s="223">
        <v>545</v>
      </c>
    </row>
    <row r="369" spans="1:4" s="12" customFormat="1" x14ac:dyDescent="0.25">
      <c r="A369" s="216"/>
      <c r="B369" s="217" t="s">
        <v>173</v>
      </c>
      <c r="C369" s="222" t="s">
        <v>234</v>
      </c>
      <c r="D369" s="223">
        <v>6148.12</v>
      </c>
    </row>
    <row r="370" spans="1:4" s="12" customFormat="1" x14ac:dyDescent="0.25">
      <c r="A370" s="216"/>
      <c r="B370" s="217" t="s">
        <v>220</v>
      </c>
      <c r="C370" s="222" t="s">
        <v>235</v>
      </c>
      <c r="D370" s="223">
        <v>2569</v>
      </c>
    </row>
    <row r="371" spans="1:4" s="12" customFormat="1" x14ac:dyDescent="0.25">
      <c r="A371" s="216"/>
      <c r="B371" s="217" t="s">
        <v>160</v>
      </c>
      <c r="C371" s="222" t="s">
        <v>236</v>
      </c>
      <c r="D371" s="223">
        <v>5845.23</v>
      </c>
    </row>
    <row r="372" spans="1:4" s="12" customFormat="1" ht="30" x14ac:dyDescent="0.25">
      <c r="A372" s="216"/>
      <c r="B372" s="217" t="s">
        <v>398</v>
      </c>
      <c r="C372" s="222" t="s">
        <v>399</v>
      </c>
      <c r="D372" s="223">
        <v>1627.5</v>
      </c>
    </row>
    <row r="373" spans="1:4" s="12" customFormat="1" x14ac:dyDescent="0.25">
      <c r="A373" s="216"/>
      <c r="B373" s="217" t="s">
        <v>223</v>
      </c>
      <c r="C373" s="222" t="s">
        <v>400</v>
      </c>
      <c r="D373" s="223">
        <v>4683.3</v>
      </c>
    </row>
    <row r="374" spans="1:4" ht="15.75" thickBot="1" x14ac:dyDescent="0.3">
      <c r="A374" s="13"/>
      <c r="B374" s="224"/>
      <c r="C374" s="74" t="s">
        <v>17</v>
      </c>
      <c r="D374" s="75">
        <f>SUM(D362:D373)</f>
        <v>43952.72</v>
      </c>
    </row>
    <row r="375" spans="1:4" ht="15.75" thickTop="1" x14ac:dyDescent="0.25">
      <c r="A375" s="8"/>
      <c r="B375" s="8"/>
      <c r="C375" s="8"/>
      <c r="D375" s="8"/>
    </row>
    <row r="376" spans="1:4" ht="13.5" customHeight="1" x14ac:dyDescent="0.25">
      <c r="A376" s="8"/>
      <c r="B376" s="8"/>
      <c r="C376" s="8"/>
      <c r="D376" s="8"/>
    </row>
    <row r="377" spans="1:4" ht="13.5" customHeight="1" x14ac:dyDescent="0.25">
      <c r="A377" s="8"/>
      <c r="B377" s="8"/>
      <c r="C377" s="8"/>
      <c r="D377" s="8"/>
    </row>
    <row r="378" spans="1:4" ht="13.5" customHeight="1" x14ac:dyDescent="0.25">
      <c r="A378" s="8"/>
      <c r="B378" s="8"/>
      <c r="C378" s="8"/>
      <c r="D378" s="8"/>
    </row>
    <row r="379" spans="1:4" x14ac:dyDescent="0.25">
      <c r="A379" s="8"/>
      <c r="B379" s="7"/>
      <c r="C379" s="3"/>
      <c r="D379" s="8"/>
    </row>
    <row r="380" spans="1:4" x14ac:dyDescent="0.25">
      <c r="A380" s="8"/>
      <c r="B380" s="7"/>
      <c r="C380" s="17"/>
      <c r="D380" s="8"/>
    </row>
    <row r="381" spans="1:4" x14ac:dyDescent="0.25">
      <c r="A381" s="8"/>
      <c r="B381" s="8"/>
      <c r="C381" s="8"/>
      <c r="D381" s="8"/>
    </row>
    <row r="382" spans="1:4" x14ac:dyDescent="0.25">
      <c r="A382" s="8"/>
      <c r="B382" s="7" t="s">
        <v>23</v>
      </c>
      <c r="C382" s="16" t="s">
        <v>129</v>
      </c>
      <c r="D382" s="8"/>
    </row>
    <row r="383" spans="1:4" x14ac:dyDescent="0.25">
      <c r="A383" s="8"/>
      <c r="B383" s="7" t="s">
        <v>22</v>
      </c>
      <c r="C383" s="3" t="s">
        <v>130</v>
      </c>
      <c r="D383" s="8"/>
    </row>
    <row r="384" spans="1:4" s="8" customFormat="1" x14ac:dyDescent="0.2">
      <c r="B384" s="7" t="s">
        <v>21</v>
      </c>
      <c r="C384" s="17" t="s">
        <v>131</v>
      </c>
    </row>
    <row r="385" spans="1:9" x14ac:dyDescent="0.25">
      <c r="A385" s="8"/>
      <c r="B385" s="8"/>
      <c r="C385" s="8"/>
      <c r="D385" s="8"/>
    </row>
    <row r="386" spans="1:9" x14ac:dyDescent="0.25">
      <c r="A386" s="8"/>
      <c r="B386" s="8"/>
      <c r="C386" s="8"/>
      <c r="D386" s="8"/>
    </row>
    <row r="387" spans="1:9" x14ac:dyDescent="0.25">
      <c r="A387" s="8"/>
      <c r="B387" s="8"/>
      <c r="C387" s="8"/>
      <c r="D387" s="8"/>
    </row>
    <row r="388" spans="1:9" ht="15" customHeight="1" x14ac:dyDescent="0.25">
      <c r="B388" s="4"/>
      <c r="C388" s="2"/>
      <c r="E388" s="46"/>
      <c r="F388" s="46"/>
    </row>
    <row r="389" spans="1:9" x14ac:dyDescent="0.25">
      <c r="A389" s="2"/>
      <c r="B389" s="4"/>
      <c r="C389" s="2"/>
      <c r="E389" s="46"/>
      <c r="F389" s="46"/>
    </row>
    <row r="390" spans="1:9" s="5" customFormat="1" ht="18" x14ac:dyDescent="0.25">
      <c r="A390" s="106" t="s">
        <v>18</v>
      </c>
      <c r="B390" s="106"/>
      <c r="C390" s="106"/>
      <c r="D390" s="106"/>
      <c r="E390" s="106"/>
      <c r="F390" s="106"/>
      <c r="G390" s="106"/>
    </row>
    <row r="391" spans="1:9" s="5" customFormat="1" ht="18" x14ac:dyDescent="0.25">
      <c r="A391" s="106" t="s">
        <v>2</v>
      </c>
      <c r="B391" s="106"/>
      <c r="C391" s="106"/>
      <c r="D391" s="106"/>
      <c r="E391" s="106"/>
      <c r="F391" s="106"/>
      <c r="G391" s="106"/>
    </row>
    <row r="392" spans="1:9" s="47" customFormat="1" ht="18.75" customHeight="1" x14ac:dyDescent="0.3">
      <c r="A392" s="94" t="s">
        <v>119</v>
      </c>
      <c r="B392" s="94"/>
      <c r="C392" s="94"/>
      <c r="D392" s="94"/>
      <c r="E392" s="94"/>
      <c r="F392" s="94"/>
      <c r="G392" s="94"/>
    </row>
    <row r="393" spans="1:9" s="47" customFormat="1" ht="18.75" x14ac:dyDescent="0.3">
      <c r="A393" s="94" t="s">
        <v>210</v>
      </c>
      <c r="B393" s="94"/>
      <c r="C393" s="94"/>
      <c r="D393" s="94"/>
      <c r="E393" s="94"/>
      <c r="F393" s="94"/>
      <c r="G393" s="94"/>
    </row>
    <row r="394" spans="1:9" s="47" customFormat="1" ht="18.75" x14ac:dyDescent="0.3">
      <c r="A394" s="94" t="s">
        <v>325</v>
      </c>
      <c r="B394" s="94"/>
      <c r="C394" s="94"/>
      <c r="D394" s="94"/>
      <c r="E394" s="94"/>
      <c r="F394" s="94"/>
      <c r="G394" s="94"/>
    </row>
    <row r="395" spans="1:9" s="47" customFormat="1" ht="18.75" x14ac:dyDescent="0.3">
      <c r="A395" s="94" t="s">
        <v>107</v>
      </c>
      <c r="B395" s="94"/>
      <c r="C395" s="94"/>
      <c r="D395" s="94"/>
      <c r="E395" s="94"/>
      <c r="F395" s="94"/>
      <c r="G395" s="94"/>
    </row>
    <row r="396" spans="1:9" ht="15.75" thickBot="1" x14ac:dyDescent="0.3">
      <c r="A396" s="2"/>
      <c r="B396" s="4"/>
      <c r="C396" s="2"/>
      <c r="E396" s="46"/>
      <c r="F396" s="46"/>
    </row>
    <row r="397" spans="1:9" ht="15.75" thickBot="1" x14ac:dyDescent="0.3">
      <c r="A397" s="2"/>
      <c r="B397" s="118" t="s">
        <v>108</v>
      </c>
      <c r="C397" s="119"/>
      <c r="D397" s="119"/>
      <c r="E397" s="119"/>
      <c r="F397" s="119"/>
      <c r="G397" s="120"/>
    </row>
    <row r="398" spans="1:9" ht="15.75" thickBot="1" x14ac:dyDescent="0.3">
      <c r="A398" s="2"/>
      <c r="B398" s="95"/>
      <c r="C398" s="96"/>
      <c r="D398" s="48"/>
      <c r="E398" s="97" t="s">
        <v>109</v>
      </c>
      <c r="F398" s="98"/>
      <c r="G398" s="178">
        <v>290850.49</v>
      </c>
    </row>
    <row r="399" spans="1:9" ht="15.75" thickBot="1" x14ac:dyDescent="0.3">
      <c r="A399" s="2"/>
      <c r="B399" s="179" t="s">
        <v>110</v>
      </c>
      <c r="C399" s="180" t="s">
        <v>111</v>
      </c>
      <c r="D399" s="92" t="s">
        <v>112</v>
      </c>
      <c r="E399" s="181" t="s">
        <v>113</v>
      </c>
      <c r="F399" s="182" t="s">
        <v>114</v>
      </c>
      <c r="G399" s="183" t="s">
        <v>115</v>
      </c>
    </row>
    <row r="400" spans="1:9" ht="15.75" thickBot="1" x14ac:dyDescent="0.3">
      <c r="A400" s="2"/>
      <c r="B400" s="184">
        <v>44959</v>
      </c>
      <c r="C400" s="185" t="s">
        <v>116</v>
      </c>
      <c r="D400" s="186" t="s">
        <v>326</v>
      </c>
      <c r="E400" s="187"/>
      <c r="F400" s="187">
        <v>24150</v>
      </c>
      <c r="G400" s="187">
        <f>G398+E400-F400</f>
        <v>266700.49</v>
      </c>
      <c r="I400" s="188"/>
    </row>
    <row r="401" spans="1:7" ht="15.75" thickBot="1" x14ac:dyDescent="0.3">
      <c r="A401" s="2"/>
      <c r="B401" s="184">
        <v>44959</v>
      </c>
      <c r="C401" s="185" t="s">
        <v>116</v>
      </c>
      <c r="D401" s="189" t="s">
        <v>327</v>
      </c>
      <c r="E401" s="187"/>
      <c r="F401" s="187">
        <v>36.229999999999997</v>
      </c>
      <c r="G401" s="187">
        <f>G400+E401-F401</f>
        <v>266664.26</v>
      </c>
    </row>
    <row r="402" spans="1:7" ht="15.75" thickBot="1" x14ac:dyDescent="0.3">
      <c r="A402" s="2"/>
      <c r="B402" s="184">
        <v>44959</v>
      </c>
      <c r="C402" s="185" t="s">
        <v>116</v>
      </c>
      <c r="D402" s="186" t="s">
        <v>328</v>
      </c>
      <c r="E402" s="187"/>
      <c r="F402" s="187">
        <v>45100</v>
      </c>
      <c r="G402" s="187">
        <f t="shared" ref="G402:G444" si="2">G401+E402-F402</f>
        <v>221564.26</v>
      </c>
    </row>
    <row r="403" spans="1:7" ht="15.75" thickBot="1" x14ac:dyDescent="0.3">
      <c r="A403" s="2"/>
      <c r="B403" s="184">
        <v>44959</v>
      </c>
      <c r="C403" s="185" t="s">
        <v>116</v>
      </c>
      <c r="D403" s="186" t="s">
        <v>329</v>
      </c>
      <c r="E403" s="187"/>
      <c r="F403" s="187">
        <v>67.650000000000006</v>
      </c>
      <c r="G403" s="187">
        <f t="shared" si="2"/>
        <v>221496.61000000002</v>
      </c>
    </row>
    <row r="404" spans="1:7" ht="15.75" thickBot="1" x14ac:dyDescent="0.3">
      <c r="A404" s="2"/>
      <c r="B404" s="184">
        <v>44959</v>
      </c>
      <c r="C404" s="185" t="s">
        <v>116</v>
      </c>
      <c r="D404" s="186" t="s">
        <v>330</v>
      </c>
      <c r="E404" s="187"/>
      <c r="F404" s="187">
        <v>20700.3</v>
      </c>
      <c r="G404" s="187">
        <f t="shared" si="2"/>
        <v>200796.31000000003</v>
      </c>
    </row>
    <row r="405" spans="1:7" ht="15.75" thickBot="1" x14ac:dyDescent="0.3">
      <c r="A405" s="2"/>
      <c r="B405" s="184">
        <v>44959</v>
      </c>
      <c r="C405" s="185" t="s">
        <v>116</v>
      </c>
      <c r="D405" s="186" t="s">
        <v>331</v>
      </c>
      <c r="E405" s="187"/>
      <c r="F405" s="187">
        <v>31.05</v>
      </c>
      <c r="G405" s="187">
        <f t="shared" si="2"/>
        <v>200765.26000000004</v>
      </c>
    </row>
    <row r="406" spans="1:7" ht="15.75" thickBot="1" x14ac:dyDescent="0.3">
      <c r="A406" s="2"/>
      <c r="B406" s="184">
        <v>44959</v>
      </c>
      <c r="C406" s="185" t="s">
        <v>116</v>
      </c>
      <c r="D406" s="186" t="s">
        <v>332</v>
      </c>
      <c r="E406" s="187"/>
      <c r="F406" s="187">
        <v>32152</v>
      </c>
      <c r="G406" s="187">
        <f t="shared" si="2"/>
        <v>168613.26000000004</v>
      </c>
    </row>
    <row r="407" spans="1:7" ht="15.75" thickBot="1" x14ac:dyDescent="0.3">
      <c r="A407" s="2"/>
      <c r="B407" s="184">
        <v>44959</v>
      </c>
      <c r="C407" s="185" t="s">
        <v>116</v>
      </c>
      <c r="D407" s="186" t="s">
        <v>333</v>
      </c>
      <c r="E407" s="187"/>
      <c r="F407" s="187">
        <v>48.23</v>
      </c>
      <c r="G407" s="187">
        <f t="shared" si="2"/>
        <v>168565.03000000003</v>
      </c>
    </row>
    <row r="408" spans="1:7" ht="15.75" thickBot="1" x14ac:dyDescent="0.3">
      <c r="A408" s="2"/>
      <c r="B408" s="184">
        <v>44959</v>
      </c>
      <c r="C408" s="185" t="s">
        <v>116</v>
      </c>
      <c r="D408" s="186" t="s">
        <v>334</v>
      </c>
      <c r="E408" s="187"/>
      <c r="F408" s="187">
        <v>16218</v>
      </c>
      <c r="G408" s="187">
        <f t="shared" si="2"/>
        <v>152347.03000000003</v>
      </c>
    </row>
    <row r="409" spans="1:7" ht="15.75" thickBot="1" x14ac:dyDescent="0.3">
      <c r="A409" s="2"/>
      <c r="B409" s="184">
        <v>44959</v>
      </c>
      <c r="C409" s="185" t="s">
        <v>116</v>
      </c>
      <c r="D409" s="186" t="s">
        <v>335</v>
      </c>
      <c r="E409" s="187"/>
      <c r="F409" s="187">
        <v>24.33</v>
      </c>
      <c r="G409" s="187">
        <f t="shared" si="2"/>
        <v>152322.70000000004</v>
      </c>
    </row>
    <row r="410" spans="1:7" ht="15.75" thickBot="1" x14ac:dyDescent="0.3">
      <c r="A410" s="2"/>
      <c r="B410" s="184">
        <v>44960</v>
      </c>
      <c r="C410" s="185" t="s">
        <v>116</v>
      </c>
      <c r="D410" s="186" t="s">
        <v>336</v>
      </c>
      <c r="E410" s="187"/>
      <c r="F410" s="187">
        <v>89800</v>
      </c>
      <c r="G410" s="187">
        <f t="shared" si="2"/>
        <v>62522.700000000041</v>
      </c>
    </row>
    <row r="411" spans="1:7" ht="15.75" thickBot="1" x14ac:dyDescent="0.3">
      <c r="A411" s="2"/>
      <c r="B411" s="184">
        <v>44960</v>
      </c>
      <c r="C411" s="185" t="s">
        <v>116</v>
      </c>
      <c r="D411" s="186" t="s">
        <v>337</v>
      </c>
      <c r="E411" s="187"/>
      <c r="F411" s="187">
        <v>134.69999999999999</v>
      </c>
      <c r="G411" s="187">
        <f t="shared" si="2"/>
        <v>62388.000000000044</v>
      </c>
    </row>
    <row r="412" spans="1:7" ht="15.75" thickBot="1" x14ac:dyDescent="0.3">
      <c r="A412" s="2"/>
      <c r="B412" s="184">
        <v>44963</v>
      </c>
      <c r="C412" s="185" t="s">
        <v>116</v>
      </c>
      <c r="D412" s="186" t="s">
        <v>338</v>
      </c>
      <c r="E412" s="187"/>
      <c r="F412" s="187">
        <v>3050</v>
      </c>
      <c r="G412" s="187">
        <f t="shared" si="2"/>
        <v>59338.000000000044</v>
      </c>
    </row>
    <row r="413" spans="1:7" ht="15.75" thickBot="1" x14ac:dyDescent="0.3">
      <c r="A413" s="2"/>
      <c r="B413" s="184">
        <v>44963</v>
      </c>
      <c r="C413" s="185" t="s">
        <v>116</v>
      </c>
      <c r="D413" s="186" t="s">
        <v>339</v>
      </c>
      <c r="E413" s="187"/>
      <c r="F413" s="187">
        <v>4.58</v>
      </c>
      <c r="G413" s="187">
        <f t="shared" si="2"/>
        <v>59333.420000000042</v>
      </c>
    </row>
    <row r="414" spans="1:7" ht="15.75" thickBot="1" x14ac:dyDescent="0.3">
      <c r="A414" s="2"/>
      <c r="B414" s="184">
        <v>44970</v>
      </c>
      <c r="C414" s="185" t="s">
        <v>116</v>
      </c>
      <c r="D414" s="186" t="s">
        <v>340</v>
      </c>
      <c r="E414" s="187"/>
      <c r="F414" s="187">
        <v>1950</v>
      </c>
      <c r="G414" s="187">
        <f t="shared" si="2"/>
        <v>57383.420000000042</v>
      </c>
    </row>
    <row r="415" spans="1:7" ht="15.75" thickBot="1" x14ac:dyDescent="0.3">
      <c r="A415" s="2"/>
      <c r="B415" s="184">
        <v>44970</v>
      </c>
      <c r="C415" s="185" t="s">
        <v>116</v>
      </c>
      <c r="D415" s="186" t="s">
        <v>341</v>
      </c>
      <c r="E415" s="187"/>
      <c r="F415" s="187">
        <v>2.93</v>
      </c>
      <c r="G415" s="187">
        <f t="shared" si="2"/>
        <v>57380.490000000042</v>
      </c>
    </row>
    <row r="416" spans="1:7" ht="15.75" thickBot="1" x14ac:dyDescent="0.3">
      <c r="A416" s="2"/>
      <c r="B416" s="184">
        <v>44972</v>
      </c>
      <c r="C416" s="185" t="s">
        <v>116</v>
      </c>
      <c r="D416" s="186" t="s">
        <v>342</v>
      </c>
      <c r="E416" s="187"/>
      <c r="F416" s="187">
        <v>42695</v>
      </c>
      <c r="G416" s="187">
        <f t="shared" si="2"/>
        <v>14685.490000000042</v>
      </c>
    </row>
    <row r="417" spans="1:7" ht="15.75" thickBot="1" x14ac:dyDescent="0.3">
      <c r="A417" s="2"/>
      <c r="B417" s="184">
        <v>44972</v>
      </c>
      <c r="C417" s="185" t="s">
        <v>116</v>
      </c>
      <c r="D417" s="186" t="s">
        <v>343</v>
      </c>
      <c r="E417" s="187"/>
      <c r="F417" s="187">
        <v>64.040000000000006</v>
      </c>
      <c r="G417" s="187">
        <f t="shared" si="2"/>
        <v>14621.450000000041</v>
      </c>
    </row>
    <row r="418" spans="1:7" ht="15.75" thickBot="1" x14ac:dyDescent="0.3">
      <c r="A418" s="2"/>
      <c r="B418" s="184">
        <v>44972</v>
      </c>
      <c r="C418" s="185" t="s">
        <v>116</v>
      </c>
      <c r="D418" s="186" t="s">
        <v>344</v>
      </c>
      <c r="E418" s="187"/>
      <c r="F418" s="187">
        <v>5900</v>
      </c>
      <c r="G418" s="187">
        <f t="shared" si="2"/>
        <v>8721.4500000000407</v>
      </c>
    </row>
    <row r="419" spans="1:7" ht="15.75" thickBot="1" x14ac:dyDescent="0.3">
      <c r="A419" s="2"/>
      <c r="B419" s="184">
        <v>44972</v>
      </c>
      <c r="C419" s="185" t="s">
        <v>116</v>
      </c>
      <c r="D419" s="186" t="s">
        <v>345</v>
      </c>
      <c r="E419" s="187"/>
      <c r="F419" s="187">
        <v>8.85</v>
      </c>
      <c r="G419" s="187">
        <f t="shared" si="2"/>
        <v>8712.6000000000404</v>
      </c>
    </row>
    <row r="420" spans="1:7" ht="15.75" thickBot="1" x14ac:dyDescent="0.3">
      <c r="A420" s="2"/>
      <c r="B420" s="184">
        <v>44978</v>
      </c>
      <c r="C420" s="185" t="s">
        <v>116</v>
      </c>
      <c r="D420" s="186" t="s">
        <v>346</v>
      </c>
      <c r="E420" s="187"/>
      <c r="F420" s="187">
        <v>2450</v>
      </c>
      <c r="G420" s="187">
        <f t="shared" si="2"/>
        <v>6262.6000000000404</v>
      </c>
    </row>
    <row r="421" spans="1:7" ht="15.75" thickBot="1" x14ac:dyDescent="0.3">
      <c r="A421" s="2"/>
      <c r="B421" s="184">
        <v>44978</v>
      </c>
      <c r="C421" s="185" t="s">
        <v>116</v>
      </c>
      <c r="D421" s="186" t="s">
        <v>347</v>
      </c>
      <c r="E421" s="187"/>
      <c r="F421" s="187">
        <v>3.68</v>
      </c>
      <c r="G421" s="187">
        <f t="shared" si="2"/>
        <v>6258.9200000000401</v>
      </c>
    </row>
    <row r="422" spans="1:7" ht="15.75" thickBot="1" x14ac:dyDescent="0.3">
      <c r="A422" s="2"/>
      <c r="B422" s="184">
        <v>44978</v>
      </c>
      <c r="C422" s="185" t="s">
        <v>149</v>
      </c>
      <c r="D422" s="186" t="s">
        <v>348</v>
      </c>
      <c r="E422" s="187">
        <v>496650.55</v>
      </c>
      <c r="F422" s="187"/>
      <c r="G422" s="187">
        <f t="shared" si="2"/>
        <v>502909.47000000003</v>
      </c>
    </row>
    <row r="423" spans="1:7" ht="15.75" thickBot="1" x14ac:dyDescent="0.3">
      <c r="A423" s="2"/>
      <c r="B423" s="184">
        <v>44979</v>
      </c>
      <c r="C423" s="185" t="s">
        <v>116</v>
      </c>
      <c r="D423" s="186" t="s">
        <v>349</v>
      </c>
      <c r="E423" s="187"/>
      <c r="F423" s="187">
        <v>183700</v>
      </c>
      <c r="G423" s="187">
        <f t="shared" si="2"/>
        <v>319209.47000000003</v>
      </c>
    </row>
    <row r="424" spans="1:7" ht="15" customHeight="1" thickBot="1" x14ac:dyDescent="0.3">
      <c r="A424" s="2"/>
      <c r="B424" s="184">
        <v>44979</v>
      </c>
      <c r="C424" s="185" t="s">
        <v>116</v>
      </c>
      <c r="D424" s="186" t="s">
        <v>350</v>
      </c>
      <c r="E424" s="187"/>
      <c r="F424" s="187">
        <v>275.55</v>
      </c>
      <c r="G424" s="187">
        <f t="shared" si="2"/>
        <v>318933.92000000004</v>
      </c>
    </row>
    <row r="425" spans="1:7" ht="15" customHeight="1" thickBot="1" x14ac:dyDescent="0.3">
      <c r="A425" s="2"/>
      <c r="B425" s="184">
        <v>44979</v>
      </c>
      <c r="C425" s="185" t="s">
        <v>116</v>
      </c>
      <c r="D425" s="186" t="s">
        <v>351</v>
      </c>
      <c r="E425" s="187"/>
      <c r="F425" s="187">
        <v>24800</v>
      </c>
      <c r="G425" s="187">
        <f t="shared" si="2"/>
        <v>294133.92000000004</v>
      </c>
    </row>
    <row r="426" spans="1:7" ht="15" customHeight="1" thickBot="1" x14ac:dyDescent="0.3">
      <c r="A426" s="2"/>
      <c r="B426" s="184">
        <v>44979</v>
      </c>
      <c r="C426" s="185" t="s">
        <v>116</v>
      </c>
      <c r="D426" s="186" t="s">
        <v>352</v>
      </c>
      <c r="E426" s="187"/>
      <c r="F426" s="187">
        <v>37.200000000000003</v>
      </c>
      <c r="G426" s="187">
        <f t="shared" si="2"/>
        <v>294096.72000000003</v>
      </c>
    </row>
    <row r="427" spans="1:7" ht="15" customHeight="1" thickBot="1" x14ac:dyDescent="0.3">
      <c r="A427" s="2"/>
      <c r="B427" s="184">
        <v>44979</v>
      </c>
      <c r="C427" s="185" t="s">
        <v>116</v>
      </c>
      <c r="D427" s="186" t="s">
        <v>353</v>
      </c>
      <c r="E427" s="187"/>
      <c r="F427" s="187">
        <v>48100</v>
      </c>
      <c r="G427" s="187">
        <f t="shared" si="2"/>
        <v>245996.72000000003</v>
      </c>
    </row>
    <row r="428" spans="1:7" ht="15" customHeight="1" thickBot="1" x14ac:dyDescent="0.3">
      <c r="A428" s="2"/>
      <c r="B428" s="184">
        <v>44979</v>
      </c>
      <c r="C428" s="185" t="s">
        <v>116</v>
      </c>
      <c r="D428" s="186" t="s">
        <v>354</v>
      </c>
      <c r="E428" s="187"/>
      <c r="F428" s="187">
        <v>72.150000000000006</v>
      </c>
      <c r="G428" s="187">
        <f t="shared" si="2"/>
        <v>245924.57000000004</v>
      </c>
    </row>
    <row r="429" spans="1:7" ht="15" customHeight="1" thickBot="1" x14ac:dyDescent="0.3">
      <c r="A429" s="2"/>
      <c r="B429" s="184">
        <v>44979</v>
      </c>
      <c r="C429" s="185" t="s">
        <v>116</v>
      </c>
      <c r="D429" s="186" t="s">
        <v>355</v>
      </c>
      <c r="E429" s="187"/>
      <c r="F429" s="187">
        <v>9250</v>
      </c>
      <c r="G429" s="187">
        <f t="shared" si="2"/>
        <v>236674.57000000004</v>
      </c>
    </row>
    <row r="430" spans="1:7" ht="15" customHeight="1" thickBot="1" x14ac:dyDescent="0.3">
      <c r="A430" s="2"/>
      <c r="B430" s="184">
        <v>44979</v>
      </c>
      <c r="C430" s="185" t="s">
        <v>116</v>
      </c>
      <c r="D430" s="186" t="s">
        <v>356</v>
      </c>
      <c r="E430" s="187"/>
      <c r="F430" s="187">
        <v>13.88</v>
      </c>
      <c r="G430" s="187">
        <f t="shared" si="2"/>
        <v>236660.69000000003</v>
      </c>
    </row>
    <row r="431" spans="1:7" ht="15" customHeight="1" thickBot="1" x14ac:dyDescent="0.3">
      <c r="A431" s="2"/>
      <c r="B431" s="184">
        <v>44979</v>
      </c>
      <c r="C431" s="185" t="s">
        <v>116</v>
      </c>
      <c r="D431" s="186" t="s">
        <v>357</v>
      </c>
      <c r="E431" s="187"/>
      <c r="F431" s="187">
        <v>18795</v>
      </c>
      <c r="G431" s="187">
        <f t="shared" si="2"/>
        <v>217865.69000000003</v>
      </c>
    </row>
    <row r="432" spans="1:7" ht="15" customHeight="1" thickBot="1" x14ac:dyDescent="0.3">
      <c r="A432" s="2"/>
      <c r="B432" s="184">
        <v>44979</v>
      </c>
      <c r="C432" s="185" t="s">
        <v>116</v>
      </c>
      <c r="D432" s="186" t="s">
        <v>358</v>
      </c>
      <c r="E432" s="187"/>
      <c r="F432" s="187">
        <v>28.19</v>
      </c>
      <c r="G432" s="187">
        <f t="shared" si="2"/>
        <v>217837.50000000003</v>
      </c>
    </row>
    <row r="433" spans="1:7" ht="15" customHeight="1" thickBot="1" x14ac:dyDescent="0.3">
      <c r="A433" s="2"/>
      <c r="B433" s="184">
        <v>44979</v>
      </c>
      <c r="C433" s="185" t="s">
        <v>116</v>
      </c>
      <c r="D433" s="186" t="s">
        <v>359</v>
      </c>
      <c r="E433" s="187"/>
      <c r="F433" s="187">
        <v>54380</v>
      </c>
      <c r="G433" s="187">
        <f t="shared" si="2"/>
        <v>163457.50000000003</v>
      </c>
    </row>
    <row r="434" spans="1:7" ht="15" customHeight="1" thickBot="1" x14ac:dyDescent="0.3">
      <c r="A434" s="2"/>
      <c r="B434" s="184">
        <v>44979</v>
      </c>
      <c r="C434" s="185" t="s">
        <v>116</v>
      </c>
      <c r="D434" s="186" t="s">
        <v>360</v>
      </c>
      <c r="E434" s="187"/>
      <c r="F434" s="187">
        <v>81.569999999999993</v>
      </c>
      <c r="G434" s="187">
        <f t="shared" si="2"/>
        <v>163375.93000000002</v>
      </c>
    </row>
    <row r="435" spans="1:7" ht="15" customHeight="1" thickBot="1" x14ac:dyDescent="0.3">
      <c r="A435" s="2"/>
      <c r="B435" s="184">
        <v>44981</v>
      </c>
      <c r="C435" s="185" t="s">
        <v>116</v>
      </c>
      <c r="D435" s="186" t="s">
        <v>361</v>
      </c>
      <c r="E435" s="187"/>
      <c r="F435" s="187">
        <v>12001</v>
      </c>
      <c r="G435" s="187">
        <f t="shared" si="2"/>
        <v>151374.93000000002</v>
      </c>
    </row>
    <row r="436" spans="1:7" ht="15" customHeight="1" thickBot="1" x14ac:dyDescent="0.3">
      <c r="A436" s="2"/>
      <c r="B436" s="184">
        <v>44981</v>
      </c>
      <c r="C436" s="185" t="s">
        <v>116</v>
      </c>
      <c r="D436" s="186" t="s">
        <v>362</v>
      </c>
      <c r="E436" s="187"/>
      <c r="F436" s="187">
        <v>18</v>
      </c>
      <c r="G436" s="187">
        <f t="shared" si="2"/>
        <v>151356.93000000002</v>
      </c>
    </row>
    <row r="437" spans="1:7" ht="15" customHeight="1" thickBot="1" x14ac:dyDescent="0.3">
      <c r="A437" s="2"/>
      <c r="B437" s="184">
        <v>44979</v>
      </c>
      <c r="C437" s="185" t="s">
        <v>116</v>
      </c>
      <c r="D437" s="186" t="s">
        <v>363</v>
      </c>
      <c r="E437" s="187"/>
      <c r="F437" s="187">
        <v>1700</v>
      </c>
      <c r="G437" s="187">
        <f t="shared" si="2"/>
        <v>149656.93000000002</v>
      </c>
    </row>
    <row r="438" spans="1:7" ht="15" customHeight="1" thickBot="1" x14ac:dyDescent="0.3">
      <c r="A438" s="2"/>
      <c r="B438" s="184">
        <v>44979</v>
      </c>
      <c r="C438" s="185" t="s">
        <v>116</v>
      </c>
      <c r="D438" s="186" t="s">
        <v>364</v>
      </c>
      <c r="E438" s="187"/>
      <c r="F438" s="187">
        <v>2.5499999999999998</v>
      </c>
      <c r="G438" s="187">
        <f t="shared" si="2"/>
        <v>149654.38000000003</v>
      </c>
    </row>
    <row r="439" spans="1:7" ht="15" customHeight="1" thickBot="1" x14ac:dyDescent="0.3">
      <c r="A439" s="2"/>
      <c r="B439" s="184">
        <v>44979</v>
      </c>
      <c r="C439" s="185" t="s">
        <v>116</v>
      </c>
      <c r="D439" s="186" t="s">
        <v>365</v>
      </c>
      <c r="E439" s="187"/>
      <c r="F439" s="187">
        <v>15330</v>
      </c>
      <c r="G439" s="187">
        <f t="shared" si="2"/>
        <v>134324.38000000003</v>
      </c>
    </row>
    <row r="440" spans="1:7" ht="15" customHeight="1" thickBot="1" x14ac:dyDescent="0.3">
      <c r="A440" s="2"/>
      <c r="B440" s="184">
        <v>44979</v>
      </c>
      <c r="C440" s="185" t="s">
        <v>116</v>
      </c>
      <c r="D440" s="186" t="s">
        <v>366</v>
      </c>
      <c r="E440" s="187"/>
      <c r="F440" s="187">
        <v>23</v>
      </c>
      <c r="G440" s="187">
        <f t="shared" si="2"/>
        <v>134301.38000000003</v>
      </c>
    </row>
    <row r="441" spans="1:7" ht="15" customHeight="1" thickBot="1" x14ac:dyDescent="0.3">
      <c r="A441" s="2"/>
      <c r="B441" s="184">
        <v>44981</v>
      </c>
      <c r="C441" s="185" t="s">
        <v>116</v>
      </c>
      <c r="D441" s="186" t="s">
        <v>367</v>
      </c>
      <c r="E441" s="187"/>
      <c r="F441" s="187">
        <v>43952.72</v>
      </c>
      <c r="G441" s="187">
        <f t="shared" si="2"/>
        <v>90348.660000000033</v>
      </c>
    </row>
    <row r="442" spans="1:7" ht="15" customHeight="1" thickBot="1" x14ac:dyDescent="0.3">
      <c r="A442" s="2"/>
      <c r="B442" s="184">
        <v>44981</v>
      </c>
      <c r="C442" s="185" t="s">
        <v>116</v>
      </c>
      <c r="D442" s="186" t="s">
        <v>368</v>
      </c>
      <c r="E442" s="187"/>
      <c r="F442" s="187">
        <v>300</v>
      </c>
      <c r="G442" s="187">
        <f t="shared" si="2"/>
        <v>90048.660000000033</v>
      </c>
    </row>
    <row r="443" spans="1:7" ht="15" customHeight="1" thickBot="1" x14ac:dyDescent="0.3">
      <c r="A443" s="2"/>
      <c r="B443" s="184">
        <v>44981</v>
      </c>
      <c r="C443" s="185" t="s">
        <v>116</v>
      </c>
      <c r="D443" s="186" t="s">
        <v>369</v>
      </c>
      <c r="E443" s="187"/>
      <c r="F443" s="187">
        <v>65.95</v>
      </c>
      <c r="G443" s="187">
        <f t="shared" si="2"/>
        <v>89982.710000000036</v>
      </c>
    </row>
    <row r="444" spans="1:7" ht="15" customHeight="1" thickBot="1" x14ac:dyDescent="0.3">
      <c r="A444" s="2"/>
      <c r="B444" s="184">
        <v>44985</v>
      </c>
      <c r="C444" s="185" t="s">
        <v>116</v>
      </c>
      <c r="D444" s="186" t="s">
        <v>370</v>
      </c>
      <c r="E444" s="187"/>
      <c r="F444" s="187">
        <v>175</v>
      </c>
      <c r="G444" s="187">
        <f t="shared" si="2"/>
        <v>89807.710000000036</v>
      </c>
    </row>
    <row r="445" spans="1:7" ht="15.75" thickBot="1" x14ac:dyDescent="0.3">
      <c r="A445" s="2"/>
      <c r="B445" s="190" t="s">
        <v>371</v>
      </c>
      <c r="C445" s="191"/>
      <c r="D445" s="192"/>
      <c r="E445" s="193">
        <f>SUM(E400:E444)</f>
        <v>496650.55</v>
      </c>
      <c r="F445" s="193">
        <f>SUM(F400:F444)</f>
        <v>697693.32999999984</v>
      </c>
      <c r="G445" s="194">
        <f>G444</f>
        <v>89807.710000000036</v>
      </c>
    </row>
    <row r="446" spans="1:7" x14ac:dyDescent="0.25">
      <c r="A446" s="2"/>
      <c r="B446" s="4"/>
      <c r="C446" s="195"/>
      <c r="D446" s="196"/>
      <c r="E446" s="46"/>
      <c r="F446" s="46"/>
      <c r="G446" s="42"/>
    </row>
    <row r="447" spans="1:7" x14ac:dyDescent="0.25">
      <c r="A447" s="2"/>
      <c r="B447" s="4"/>
      <c r="C447" s="195"/>
      <c r="D447" s="196"/>
      <c r="E447" s="46"/>
      <c r="F447" s="46"/>
    </row>
    <row r="448" spans="1:7" x14ac:dyDescent="0.25">
      <c r="A448" s="2"/>
      <c r="B448" s="4"/>
      <c r="C448" s="2"/>
      <c r="D448" s="62"/>
      <c r="E448" s="46"/>
      <c r="F448" s="46"/>
      <c r="G448" s="61"/>
    </row>
    <row r="449" spans="1:7" x14ac:dyDescent="0.25">
      <c r="A449" s="2"/>
      <c r="B449" s="4"/>
      <c r="C449" s="2"/>
      <c r="D449" s="3"/>
      <c r="E449" s="46"/>
      <c r="F449" s="46"/>
      <c r="G449" s="3"/>
    </row>
    <row r="450" spans="1:7" x14ac:dyDescent="0.25">
      <c r="A450" s="2"/>
      <c r="B450" s="4"/>
      <c r="C450" s="2"/>
      <c r="D450" s="62"/>
      <c r="E450" s="46"/>
      <c r="F450" s="46"/>
      <c r="G450" s="61"/>
    </row>
    <row r="451" spans="1:7" ht="15.75" thickBot="1" x14ac:dyDescent="0.3">
      <c r="A451" s="197" t="s">
        <v>117</v>
      </c>
      <c r="B451" s="197"/>
      <c r="C451" s="58"/>
      <c r="D451" s="197" t="s">
        <v>103</v>
      </c>
      <c r="E451" s="197"/>
      <c r="F451" s="58"/>
      <c r="G451" s="61"/>
    </row>
    <row r="452" spans="1:7" x14ac:dyDescent="0.25">
      <c r="A452" s="198" t="s">
        <v>22</v>
      </c>
      <c r="B452" s="198"/>
      <c r="C452" s="58"/>
      <c r="D452" s="198" t="s">
        <v>104</v>
      </c>
      <c r="E452" s="198"/>
      <c r="F452" s="58"/>
      <c r="G452" s="61"/>
    </row>
    <row r="453" spans="1:7" x14ac:dyDescent="0.25">
      <c r="A453" s="199" t="s">
        <v>118</v>
      </c>
      <c r="B453" s="199"/>
      <c r="C453" s="58"/>
      <c r="D453" s="199" t="s">
        <v>105</v>
      </c>
      <c r="E453" s="199"/>
      <c r="F453" s="58"/>
      <c r="G453" s="61"/>
    </row>
    <row r="454" spans="1:7" x14ac:dyDescent="0.25">
      <c r="A454" s="62"/>
      <c r="B454" s="200"/>
      <c r="C454" s="60"/>
      <c r="D454" s="62"/>
      <c r="E454" s="201"/>
      <c r="F454" s="202"/>
      <c r="G454" s="61"/>
    </row>
    <row r="455" spans="1:7" x14ac:dyDescent="0.25">
      <c r="A455" s="2"/>
      <c r="B455" s="4"/>
      <c r="C455" s="203"/>
      <c r="D455" s="63"/>
      <c r="E455" s="46"/>
      <c r="F455" s="46"/>
    </row>
    <row r="456" spans="1:7" x14ac:dyDescent="0.25">
      <c r="A456" s="2"/>
      <c r="B456" s="4"/>
      <c r="C456" s="203"/>
      <c r="D456" s="63"/>
      <c r="E456" s="46"/>
      <c r="F456" s="46"/>
    </row>
    <row r="457" spans="1:7" x14ac:dyDescent="0.25">
      <c r="B457" s="41"/>
      <c r="C457" s="41"/>
      <c r="E457" s="7"/>
      <c r="F457" s="7"/>
    </row>
    <row r="458" spans="1:7" x14ac:dyDescent="0.25">
      <c r="A458" s="2"/>
      <c r="B458" s="4"/>
      <c r="C458" s="2"/>
      <c r="E458" s="46"/>
      <c r="F458" s="46"/>
    </row>
    <row r="459" spans="1:7" x14ac:dyDescent="0.25">
      <c r="A459" s="2"/>
      <c r="B459" s="4"/>
      <c r="C459" s="2"/>
      <c r="E459" s="46"/>
      <c r="F459" s="46"/>
    </row>
    <row r="460" spans="1:7" ht="15.75" x14ac:dyDescent="0.25">
      <c r="A460" s="35"/>
      <c r="B460" s="44"/>
      <c r="C460" s="44"/>
      <c r="D460" s="44"/>
      <c r="E460" s="44"/>
      <c r="F460" s="44"/>
      <c r="G460" s="44"/>
    </row>
    <row r="462" spans="1:7" x14ac:dyDescent="0.25">
      <c r="A462" s="8"/>
      <c r="B462" s="7"/>
      <c r="C462" s="3"/>
      <c r="D462" s="8"/>
    </row>
    <row r="463" spans="1:7" x14ac:dyDescent="0.25">
      <c r="A463" s="8"/>
      <c r="B463" s="7"/>
      <c r="C463" s="17"/>
      <c r="D463" s="8"/>
    </row>
    <row r="464" spans="1:7" x14ac:dyDescent="0.25">
      <c r="A464" s="8"/>
      <c r="B464" s="32"/>
      <c r="D464" s="8"/>
    </row>
    <row r="465" spans="1:5" x14ac:dyDescent="0.25">
      <c r="A465" s="8"/>
      <c r="B465" s="20"/>
      <c r="D465" s="8"/>
    </row>
    <row r="466" spans="1:5" x14ac:dyDescent="0.25">
      <c r="B466" s="21"/>
    </row>
    <row r="467" spans="1:5" x14ac:dyDescent="0.25">
      <c r="B467" s="21"/>
    </row>
    <row r="468" spans="1:5" x14ac:dyDescent="0.25">
      <c r="B468" s="33" t="s">
        <v>153</v>
      </c>
    </row>
    <row r="469" spans="1:5" x14ac:dyDescent="0.25">
      <c r="B469" s="33" t="s">
        <v>154</v>
      </c>
    </row>
    <row r="470" spans="1:5" x14ac:dyDescent="0.25">
      <c r="B470" s="29" t="s">
        <v>401</v>
      </c>
    </row>
    <row r="471" spans="1:5" x14ac:dyDescent="0.25">
      <c r="B471" s="22" t="s">
        <v>152</v>
      </c>
    </row>
    <row r="472" spans="1:5" x14ac:dyDescent="0.25">
      <c r="B472" s="22"/>
    </row>
    <row r="473" spans="1:5" ht="15.75" thickBot="1" x14ac:dyDescent="0.3">
      <c r="B473" s="22"/>
      <c r="E473" s="22"/>
    </row>
    <row r="474" spans="1:5" x14ac:dyDescent="0.25">
      <c r="B474" s="110" t="s">
        <v>132</v>
      </c>
      <c r="C474" s="110" t="s">
        <v>133</v>
      </c>
      <c r="E474" s="22"/>
    </row>
    <row r="475" spans="1:5" x14ac:dyDescent="0.25">
      <c r="B475" s="111"/>
      <c r="C475" s="111"/>
      <c r="E475" s="22"/>
    </row>
    <row r="476" spans="1:5" ht="15.75" thickBot="1" x14ac:dyDescent="0.3">
      <c r="B476" s="112"/>
      <c r="C476" s="112"/>
      <c r="E476" s="22"/>
    </row>
    <row r="477" spans="1:5" x14ac:dyDescent="0.25">
      <c r="B477" s="23"/>
      <c r="C477" s="113">
        <v>8685502.7999999989</v>
      </c>
      <c r="E477" s="22"/>
    </row>
    <row r="478" spans="1:5" ht="15.75" thickBot="1" x14ac:dyDescent="0.3">
      <c r="B478" s="24" t="s">
        <v>134</v>
      </c>
      <c r="C478" s="114"/>
      <c r="E478" s="22"/>
    </row>
    <row r="479" spans="1:5" x14ac:dyDescent="0.25">
      <c r="B479" s="25"/>
      <c r="C479" s="115">
        <v>884244.11</v>
      </c>
      <c r="E479" s="22"/>
    </row>
    <row r="480" spans="1:5" ht="22.5" x14ac:dyDescent="0.25">
      <c r="B480" s="25" t="s">
        <v>402</v>
      </c>
      <c r="C480" s="116"/>
      <c r="E480" s="22"/>
    </row>
    <row r="481" spans="2:5" x14ac:dyDescent="0.25">
      <c r="B481" s="26"/>
      <c r="C481" s="116"/>
      <c r="E481" s="22"/>
    </row>
    <row r="482" spans="2:5" ht="15.75" thickBot="1" x14ac:dyDescent="0.3">
      <c r="B482" s="27"/>
      <c r="C482" s="117"/>
      <c r="E482" s="22"/>
    </row>
    <row r="483" spans="2:5" x14ac:dyDescent="0.25">
      <c r="B483" s="28" t="s">
        <v>135</v>
      </c>
      <c r="C483" s="108">
        <f>C477-C479</f>
        <v>7801258.6899999985</v>
      </c>
      <c r="E483" s="22"/>
    </row>
    <row r="484" spans="2:5" ht="15.75" thickBot="1" x14ac:dyDescent="0.3">
      <c r="B484" s="24" t="s">
        <v>136</v>
      </c>
      <c r="C484" s="109"/>
      <c r="E484" s="22"/>
    </row>
    <row r="485" spans="2:5" x14ac:dyDescent="0.25">
      <c r="B485" s="22"/>
      <c r="E485" s="22"/>
    </row>
    <row r="486" spans="2:5" x14ac:dyDescent="0.25">
      <c r="B486" s="22"/>
      <c r="E486" s="22"/>
    </row>
    <row r="487" spans="2:5" x14ac:dyDescent="0.25">
      <c r="B487" s="22"/>
      <c r="E487" s="22"/>
    </row>
    <row r="488" spans="2:5" x14ac:dyDescent="0.25">
      <c r="B488" s="29"/>
    </row>
    <row r="489" spans="2:5" x14ac:dyDescent="0.25">
      <c r="B489" s="29"/>
    </row>
    <row r="490" spans="2:5" x14ac:dyDescent="0.25">
      <c r="B490" s="30"/>
    </row>
    <row r="491" spans="2:5" x14ac:dyDescent="0.25">
      <c r="B491" s="30" t="s">
        <v>137</v>
      </c>
    </row>
    <row r="492" spans="2:5" x14ac:dyDescent="0.25">
      <c r="B492" s="31" t="s">
        <v>138</v>
      </c>
    </row>
  </sheetData>
  <mergeCells count="64">
    <mergeCell ref="B474:B476"/>
    <mergeCell ref="C474:C476"/>
    <mergeCell ref="C477:C478"/>
    <mergeCell ref="C479:C482"/>
    <mergeCell ref="C483:C484"/>
    <mergeCell ref="B445:D445"/>
    <mergeCell ref="A451:B451"/>
    <mergeCell ref="D451:E451"/>
    <mergeCell ref="A452:B452"/>
    <mergeCell ref="D452:E452"/>
    <mergeCell ref="A453:B453"/>
    <mergeCell ref="D453:E453"/>
    <mergeCell ref="A391:G391"/>
    <mergeCell ref="A392:G392"/>
    <mergeCell ref="A393:G393"/>
    <mergeCell ref="A394:G394"/>
    <mergeCell ref="A395:G395"/>
    <mergeCell ref="B397:G397"/>
    <mergeCell ref="B398:C398"/>
    <mergeCell ref="E398:F398"/>
    <mergeCell ref="A260:B260"/>
    <mergeCell ref="D260:E260"/>
    <mergeCell ref="A261:B261"/>
    <mergeCell ref="D261:E261"/>
    <mergeCell ref="C273:D273"/>
    <mergeCell ref="A390:G390"/>
    <mergeCell ref="B205:G205"/>
    <mergeCell ref="B206:C206"/>
    <mergeCell ref="E206:F206"/>
    <mergeCell ref="B253:D253"/>
    <mergeCell ref="A259:B259"/>
    <mergeCell ref="D259:E259"/>
    <mergeCell ref="A198:G198"/>
    <mergeCell ref="A199:G199"/>
    <mergeCell ref="A200:G200"/>
    <mergeCell ref="A201:G201"/>
    <mergeCell ref="A202:G202"/>
    <mergeCell ref="A203:G203"/>
    <mergeCell ref="B100:E100"/>
    <mergeCell ref="B101:E101"/>
    <mergeCell ref="B102:E102"/>
    <mergeCell ref="B103:E103"/>
    <mergeCell ref="B104:E104"/>
    <mergeCell ref="A91:B91"/>
    <mergeCell ref="A70:I70"/>
    <mergeCell ref="A71:I71"/>
    <mergeCell ref="A72:I72"/>
    <mergeCell ref="A89:B89"/>
    <mergeCell ref="D89:G89"/>
    <mergeCell ref="A90:B90"/>
    <mergeCell ref="D90:G90"/>
    <mergeCell ref="A55:C55"/>
    <mergeCell ref="D55:H55"/>
    <mergeCell ref="A56:C56"/>
    <mergeCell ref="D56:H56"/>
    <mergeCell ref="A68:I68"/>
    <mergeCell ref="A69:I69"/>
    <mergeCell ref="A3:H3"/>
    <mergeCell ref="A4:H4"/>
    <mergeCell ref="A5:H5"/>
    <mergeCell ref="A6:H6"/>
    <mergeCell ref="A7:H7"/>
    <mergeCell ref="A54:C54"/>
    <mergeCell ref="D54:H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2023-01-06T18:49:41Z</cp:lastPrinted>
  <dcterms:created xsi:type="dcterms:W3CDTF">2022-05-03T15:08:27Z</dcterms:created>
  <dcterms:modified xsi:type="dcterms:W3CDTF">2023-03-06T18:50:04Z</dcterms:modified>
</cp:coreProperties>
</file>