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Febrero 2025/"/>
    </mc:Choice>
  </mc:AlternateContent>
  <xr:revisionPtr revIDLastSave="192" documentId="8_{D57E9E5D-82F6-4DD2-BC2A-7C71A29CF8D1}" xr6:coauthVersionLast="47" xr6:coauthVersionMax="47" xr10:uidLastSave="{4C04B08F-1B2F-43D0-82A6-327877B83E82}"/>
  <bookViews>
    <workbookView xWindow="20370" yWindow="-120" windowWidth="29040" windowHeight="15720" xr2:uid="{045271DA-D62B-4B67-A031-49D4E787176C}"/>
  </bookViews>
  <sheets>
    <sheet name="Hoja1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8" i="16" l="1"/>
  <c r="F308" i="16"/>
  <c r="E349" i="16" l="1"/>
  <c r="F347" i="16"/>
  <c r="F344" i="16"/>
  <c r="F342" i="16"/>
  <c r="F336" i="16"/>
  <c r="F349" i="16" s="1"/>
  <c r="G335" i="16"/>
  <c r="G336" i="16" s="1"/>
  <c r="G337" i="16" s="1"/>
  <c r="G338" i="16" s="1"/>
  <c r="G339" i="16" s="1"/>
  <c r="G340" i="16" s="1"/>
  <c r="G341" i="16" s="1"/>
  <c r="G342" i="16" s="1"/>
  <c r="G343" i="16" s="1"/>
  <c r="G344" i="16" s="1"/>
  <c r="G345" i="16" s="1"/>
  <c r="G346" i="16" s="1"/>
  <c r="G347" i="16" s="1"/>
  <c r="G348" i="16" s="1"/>
  <c r="G349" i="16" s="1"/>
  <c r="E243" i="16"/>
  <c r="F241" i="16"/>
  <c r="F238" i="16"/>
  <c r="F236" i="16"/>
  <c r="F230" i="16"/>
  <c r="G229" i="16"/>
  <c r="G230" i="16" l="1"/>
  <c r="G231" i="16" s="1"/>
  <c r="G232" i="16" s="1"/>
  <c r="G233" i="16" s="1"/>
  <c r="G234" i="16" s="1"/>
  <c r="G235" i="16" s="1"/>
  <c r="G236" i="16" s="1"/>
  <c r="G237" i="16" s="1"/>
  <c r="G238" i="16" s="1"/>
  <c r="G239" i="16" s="1"/>
  <c r="G240" i="16" s="1"/>
  <c r="G241" i="16" s="1"/>
  <c r="G242" i="16" s="1"/>
  <c r="G243" i="16" s="1"/>
  <c r="F243" i="16"/>
  <c r="G80" i="16"/>
  <c r="H79" i="16"/>
  <c r="I79" i="16" s="1"/>
  <c r="H78" i="16"/>
  <c r="I78" i="16" s="1"/>
  <c r="H77" i="16"/>
  <c r="I77" i="16" s="1"/>
  <c r="H76" i="16"/>
  <c r="I76" i="16" s="1"/>
  <c r="H75" i="16"/>
  <c r="I75" i="16" s="1"/>
  <c r="H74" i="16"/>
  <c r="I74" i="16" s="1"/>
  <c r="H73" i="16"/>
  <c r="I73" i="16" s="1"/>
  <c r="H72" i="16"/>
  <c r="I72" i="16" s="1"/>
  <c r="H47" i="16"/>
  <c r="F105" i="16" l="1"/>
</calcChain>
</file>

<file path=xl/sharedStrings.xml><?xml version="1.0" encoding="utf-8"?>
<sst xmlns="http://schemas.openxmlformats.org/spreadsheetml/2006/main" count="640" uniqueCount="347">
  <si>
    <t>COMPANIA DOMINICANA DE TELEFONOS C POR A</t>
  </si>
  <si>
    <t>DIRECCION DE PRENSA DEL PRESIDENTE</t>
  </si>
  <si>
    <t>RNC</t>
  </si>
  <si>
    <t>2.2.1.3.01</t>
  </si>
  <si>
    <t>2.2.7.2.06</t>
  </si>
  <si>
    <t>RELACION POR LIBRAMIENTO FONDO 100 TESORERIA NACIONAL</t>
  </si>
  <si>
    <t>VALORES EN RD$</t>
  </si>
  <si>
    <t>TOTAL</t>
  </si>
  <si>
    <t>MINISTERIO ADMINISTRATIVO DE LA PRESIDENCIA</t>
  </si>
  <si>
    <t xml:space="preserve">           Lic. Benny Adames</t>
  </si>
  <si>
    <t xml:space="preserve">        Enc. Administrativo y Financiero</t>
  </si>
  <si>
    <t xml:space="preserve">          Preparado Por</t>
  </si>
  <si>
    <t>Enc. Division Contabilidad</t>
  </si>
  <si>
    <t xml:space="preserve">    Lic. Maria Nuñez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</si>
  <si>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</si>
  <si>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</si>
  <si>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</si>
  <si>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</si>
  <si>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</si>
  <si>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</si>
  <si>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</si>
  <si>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</si>
  <si>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</si>
  <si>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</si>
  <si>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</si>
  <si>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</si>
  <si>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</si>
  <si>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</si>
  <si>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</si>
  <si>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</si>
  <si>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</si>
  <si>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</si>
  <si>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</si>
  <si>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</si>
  <si>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</si>
  <si>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</si>
  <si>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</si>
  <si>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</si>
  <si>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</si>
  <si>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</si>
  <si>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</si>
  <si>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</si>
  <si>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</si>
  <si>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</si>
  <si>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</si>
  <si>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</si>
  <si>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</si>
  <si>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</si>
  <si>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</si>
  <si>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</si>
  <si>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</si>
  <si>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</si>
  <si>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</si>
  <si>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</si>
  <si>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</si>
  <si>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</si>
  <si>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</si>
  <si>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</si>
  <si>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</si>
  <si>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</si>
  <si>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</si>
  <si>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</si>
  <si>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</si>
  <si>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</si>
  <si>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</si>
  <si>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</si>
  <si>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</si>
  <si>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</si>
  <si>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Lic. Benny Adames</t>
  </si>
  <si>
    <t>Enc. Administrativo y Financiero</t>
  </si>
  <si>
    <t>Revisado por</t>
  </si>
  <si>
    <t>RELACION FONDO REPONIBLE INSTITUCIONAL</t>
  </si>
  <si>
    <t>Valores en RD$</t>
  </si>
  <si>
    <t>BALANCE INICIAL</t>
  </si>
  <si>
    <t>FECHA</t>
  </si>
  <si>
    <t>No. DOC.</t>
  </si>
  <si>
    <t>DESCRIPCION</t>
  </si>
  <si>
    <t>DEBITO</t>
  </si>
  <si>
    <t>CREDITO</t>
  </si>
  <si>
    <t xml:space="preserve">BALANCE </t>
  </si>
  <si>
    <t>DB</t>
  </si>
  <si>
    <t>Lic. Maria Nuñez</t>
  </si>
  <si>
    <t>Preparado Por</t>
  </si>
  <si>
    <t>INGRESOS Y EGRESOS</t>
  </si>
  <si>
    <t>RELACION  TRANSFERENCIAS CUENTA FONDO REPONIBLE INSTITUCIONAL</t>
  </si>
  <si>
    <t>No. DOCUMENTO</t>
  </si>
  <si>
    <t xml:space="preserve">            CUENTA</t>
  </si>
  <si>
    <t>CONCEPTO</t>
  </si>
  <si>
    <t>MONTO</t>
  </si>
  <si>
    <t xml:space="preserve">             Revisado por</t>
  </si>
  <si>
    <t xml:space="preserve">             </t>
  </si>
  <si>
    <t>Benny Adames</t>
  </si>
  <si>
    <t>Encargada Administrativo y Financiero</t>
  </si>
  <si>
    <t>PROVEEDOR</t>
  </si>
  <si>
    <t>FECHA FIN FACTURA</t>
  </si>
  <si>
    <t>MONTO FACTURADO</t>
  </si>
  <si>
    <t>MONTO PAGADO A LA FECHA</t>
  </si>
  <si>
    <t>MONTO PENDIENTE</t>
  </si>
  <si>
    <t>ESTADO</t>
  </si>
  <si>
    <t>PAGADO</t>
  </si>
  <si>
    <t xml:space="preserve">     Benny Adames </t>
  </si>
  <si>
    <t>Encargada Division de Contabilidad</t>
  </si>
  <si>
    <t xml:space="preserve">  MINISTERIO ADMINISTRATIVO DE LA PRESIDENCIA</t>
  </si>
  <si>
    <t>2.3.1.1.01</t>
  </si>
  <si>
    <t xml:space="preserve">                                                                   VALORES EN RD$</t>
  </si>
  <si>
    <t xml:space="preserve">CONDENSADO EJECUCION PRESUPUESTARIA A TRAVES DEL SIGEF, FONDO 100                              </t>
  </si>
  <si>
    <t xml:space="preserve">  TESORERIA CAPITULO 0201, SUB CAPITULO 01, DAF 01 Y UE  0031.</t>
  </si>
  <si>
    <t>FECHA REGISTRO</t>
  </si>
  <si>
    <t>VALORES RD$</t>
  </si>
  <si>
    <t>101001577</t>
  </si>
  <si>
    <t xml:space="preserve">                                                   Lic. Maria Nuñez</t>
  </si>
  <si>
    <t xml:space="preserve">                                             Preparado Por</t>
  </si>
  <si>
    <t xml:space="preserve">   Preparado por:</t>
  </si>
  <si>
    <t xml:space="preserve">     Autorizado por:</t>
  </si>
  <si>
    <t>María Núñez</t>
  </si>
  <si>
    <t xml:space="preserve"> BANCO DE RESERVAS DE LA REPUBLICA DOMINICANA</t>
  </si>
  <si>
    <t xml:space="preserve">DIRECCIÓN DE PRENSA DEL PRESIDENTE                                             </t>
  </si>
  <si>
    <t xml:space="preserve">          Encargada Departamento Adm. y Financiero</t>
  </si>
  <si>
    <t>PAGOS A PROVEEDORES</t>
  </si>
  <si>
    <t xml:space="preserve">                                  MINISTERIO ADMINISTRATIVO DE LA PRESIDENCIA</t>
  </si>
  <si>
    <t xml:space="preserve">                                               DIRECCION DE PRENSA DEL PRESIDENTE</t>
  </si>
  <si>
    <t xml:space="preserve">                                   EJECUCION PRESUPUESTARIA CUENTA INTERNA No. 010-2384894</t>
  </si>
  <si>
    <t xml:space="preserve">                                            CAPITULO 0201, SUBCAPITULO 01, DAF 01  Y UE 0031</t>
  </si>
  <si>
    <t xml:space="preserve">                                                                  VALORES EN RD$</t>
  </si>
  <si>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</si>
  <si>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</si>
  <si>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</si>
  <si>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FECHA DE REGISTRO</t>
  </si>
  <si>
    <t>NCF</t>
  </si>
  <si>
    <t>TONER DEPOT MULTISERVICIOS EORG, SRL</t>
  </si>
  <si>
    <t>130413772</t>
  </si>
  <si>
    <t xml:space="preserve">                                                                                                            Encargada Departamento Adm. y Financiero</t>
  </si>
  <si>
    <t>101820217</t>
  </si>
  <si>
    <t>EMPRESA DISTRIBUIDORA DE ELECTRICIDAD DEL ESTE S A</t>
  </si>
  <si>
    <t>2.2.1.6.01</t>
  </si>
  <si>
    <t>2.2.5.1.01</t>
  </si>
  <si>
    <t>401516454</t>
  </si>
  <si>
    <t>SEGURO NACIONAL DE SALUD</t>
  </si>
  <si>
    <t>2.2.6.3.01</t>
  </si>
  <si>
    <t>NUMERO DOCUMENTO</t>
  </si>
  <si>
    <t xml:space="preserve">                 </t>
  </si>
  <si>
    <t>DESCRIPCIÓN</t>
  </si>
  <si>
    <t xml:space="preserve">   </t>
  </si>
  <si>
    <t>PRESUPUESTO EJECUTADO</t>
  </si>
  <si>
    <t xml:space="preserve">        MONTO EJECUCIÓN EN SIGEF DEL PERÍODO</t>
  </si>
  <si>
    <t xml:space="preserve">             MONTO EJECUCIÓN EN ESTE PERÍODO</t>
  </si>
  <si>
    <t>2.2.5-  CONTRACION DE SERVICIO</t>
  </si>
  <si>
    <t>2.2.4 - TRANSPORTE Y ALMACENAJE</t>
  </si>
  <si>
    <t>2.2.7-CONTRACION DE SERVICIO Y MANTENIMIENTO MENORES</t>
  </si>
  <si>
    <t xml:space="preserve">TOTAL GASTOS </t>
  </si>
  <si>
    <t xml:space="preserve">                                                                                                              Encargada Departamento Adm. y Financiero</t>
  </si>
  <si>
    <t>430317081</t>
  </si>
  <si>
    <t>2.2.1.7.01</t>
  </si>
  <si>
    <t>101618787</t>
  </si>
  <si>
    <t>2.2.1.5.01</t>
  </si>
  <si>
    <t>2.1.2.2.05</t>
  </si>
  <si>
    <t>2.1.1.2.08</t>
  </si>
  <si>
    <t>2.1.5.1.01</t>
  </si>
  <si>
    <t>2.1.5.2.01</t>
  </si>
  <si>
    <t>2.1.5.3.01</t>
  </si>
  <si>
    <t>2.1.1.1.01</t>
  </si>
  <si>
    <t>2.1.1.2.11</t>
  </si>
  <si>
    <t xml:space="preserve">                                                             Enc. Division Contabilidad</t>
  </si>
  <si>
    <t>NO. DOC.</t>
  </si>
  <si>
    <t>BENEFICIARIO</t>
  </si>
  <si>
    <t>NO. CUENTA</t>
  </si>
  <si>
    <t>CUENTA</t>
  </si>
  <si>
    <t>TOTAL PAGADO</t>
  </si>
  <si>
    <t>102017174</t>
  </si>
  <si>
    <t>HUMANO SEGUROS S A</t>
  </si>
  <si>
    <t>101008067</t>
  </si>
  <si>
    <t>401517094</t>
  </si>
  <si>
    <t>GUARDIA PRESIDENCIAL</t>
  </si>
  <si>
    <t>2.2.9.2.01</t>
  </si>
  <si>
    <t>101026391</t>
  </si>
  <si>
    <t>DISTRIBUIDORA LAGARES SRL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</si>
  <si>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</si>
  <si>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</si>
  <si>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</si>
  <si>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</si>
  <si>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</si>
  <si>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</si>
  <si>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</si>
  <si>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</si>
  <si>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</si>
  <si>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Santo Domingo Motors Company, SA</t>
  </si>
  <si>
    <t>Encargada Division Compras y Contrataciones</t>
  </si>
  <si>
    <t xml:space="preserve">                                                                                                                                            Rosa Ramón</t>
  </si>
  <si>
    <t xml:space="preserve">                                                                                                                          Revisado por:</t>
  </si>
  <si>
    <t xml:space="preserve">2.2.3.1.01 </t>
  </si>
  <si>
    <t>VIATICOS</t>
  </si>
  <si>
    <t>COMISION MANEJO DE CUENTA</t>
  </si>
  <si>
    <t>Alquileres y rentas de edificaciones y locales</t>
  </si>
  <si>
    <t>Servicios de alimentación</t>
  </si>
  <si>
    <t>Energía eléctrica</t>
  </si>
  <si>
    <t>Teléfono local</t>
  </si>
  <si>
    <t>Seguros de personas</t>
  </si>
  <si>
    <t>Mantenimiento y reparación de equipos de transporte, tracción y elevación</t>
  </si>
  <si>
    <t>131588311</t>
  </si>
  <si>
    <t>Auto Servicio Automotriz Inteligente RD, Auto Sai RD SRL</t>
  </si>
  <si>
    <t>2.2.2.2.01</t>
  </si>
  <si>
    <t>Impresión, encuadernación y rotulación</t>
  </si>
  <si>
    <t>401510472</t>
  </si>
  <si>
    <t>OFICINA DE COORDINACION PRESIDENCIAL</t>
  </si>
  <si>
    <t>2.2.5.1.02</t>
  </si>
  <si>
    <t>Hospedaje</t>
  </si>
  <si>
    <t>Interinato</t>
  </si>
  <si>
    <t>Contribuciones al seguro de salud</t>
  </si>
  <si>
    <t>Contribuciones al seguro de pensiones</t>
  </si>
  <si>
    <t>Contribuciones al seguro de riesgo laboral</t>
  </si>
  <si>
    <t>Empleados temporales</t>
  </si>
  <si>
    <t>Compensación servicios de seguridad</t>
  </si>
  <si>
    <t>Sueldos empleados fijos</t>
  </si>
  <si>
    <t>Altice Dominicana, SA</t>
  </si>
  <si>
    <t>Servicio de internet y televisión por cable</t>
  </si>
  <si>
    <t xml:space="preserve">                                                          CUENTA BANCARIA No.960-429463-1</t>
  </si>
  <si>
    <t xml:space="preserve">                  TOTALES RD$</t>
  </si>
  <si>
    <t>AL 28 DE FEBRERO 2025</t>
  </si>
  <si>
    <t>04/02/2025</t>
  </si>
  <si>
    <t>99</t>
  </si>
  <si>
    <t>PAGO POR CONCEPTO SUMINISTRO DE ALMUERZO Y CENA A LOS COLABORADORES DE LA INSTITUCION. PERIODO FACTURADO 11/12/2024-31/12/2024. NCF: B1500000818.</t>
  </si>
  <si>
    <t>06/02/2025</t>
  </si>
  <si>
    <t>128</t>
  </si>
  <si>
    <t>PAGO POR CONCEPTO SERVICIO DE FLOTA MOVIL DE LA DPP, PERIODO FACTURADO 17/01/2025-16/02/2025. CUENTA:787671187. NCF: E450000065470.</t>
  </si>
  <si>
    <t>129</t>
  </si>
  <si>
    <t>PAGO POR CONCEPTO SERVICIOS ENERGIA ELECTICA, LOCAL 8B. PERIODO FACTURADO 18/11/2024-18/01/2025. NIC:4352338. NCF: E450000006042.</t>
  </si>
  <si>
    <t>130</t>
  </si>
  <si>
    <t>PAGO POR CONCEPTO SERVICIOS CENTRAL TELEFONICA DE LA DPP, PERIODO FACTURADO 23/01/2025-22/02/2025. CUENTA:787395080. NCF: E450000065469.</t>
  </si>
  <si>
    <t>11/02/2025</t>
  </si>
  <si>
    <t>143</t>
  </si>
  <si>
    <t>101011149</t>
  </si>
  <si>
    <t>Viamar, SA</t>
  </si>
  <si>
    <t>PAGO POR CONCEPTO MANTENIMIENTO PREVENTIVO Y CORRECTIVO AL VEHICULO DE LA INSTITUCION PLACA G621074. REF: DPP-CCC-PEPU-2024-0003. NCF: E450000003935.</t>
  </si>
  <si>
    <t>144</t>
  </si>
  <si>
    <t>PAGO HOSPEDAJE AL PERSONAL EN COBERTURA AGENDA PRESIDENCIAL. LOS DIAS 16,17 DE MARZO 2024, 7,8 DE JULIO 2024 Y 5, 6 ENERO 2025.FACTURAS NO. OCP-FCR-00002784, OCP-FCR-00002785 Y OCP-FCR-00002786.</t>
  </si>
  <si>
    <t>13/02/2025</t>
  </si>
  <si>
    <t>160</t>
  </si>
  <si>
    <t>PAGO POR MANTENIMIENTO PREVENTIVO Y CORRECTIVO AL VEHICULO DE LA INSTITUCION PLACA: L456406. REF: DPP-CCC-PEPU-2024-0003. e-NCF: E450000001589.</t>
  </si>
  <si>
    <t>161</t>
  </si>
  <si>
    <t>PAGO POR CONCEPTO SERVICIOS ALQULER DE PARQUEOS PARA USO DE LOS COLABORADORES DE LA INSTITUCION. PERIODO FACTURADO 23/12/2024-23/01/2025. NO. CONTRATO:BS-0002187-2024. NCF: B1500001289.</t>
  </si>
  <si>
    <t>19/02/2025</t>
  </si>
  <si>
    <t>168</t>
  </si>
  <si>
    <t>PAGO POR CONCEPTO SEGURO COMPLEMENTARIO DE SALUD PARA LOS COLABORADORES DE LA INSTITUCION. PERIODO FACTURADO 01/02/2025-28/02/2025. NO. POLIZA:23136. NCF: E450000000938.</t>
  </si>
  <si>
    <t>169</t>
  </si>
  <si>
    <t>PAGO POR CONCEPTO SEGURO COMPLEMENTARIO DE SALUD A LOS COLABORADORES DE LA INSTITUCION. PERIODO FACTURADO 01/02/2025-28/02/2025. NO. POLIZA:30-95-326258. NCF: E450000003188.</t>
  </si>
  <si>
    <t>170</t>
  </si>
  <si>
    <t>PAGO POR CONCEPTO MANTENIMIENTO PREVENTIVO Y CORRECTIVO AL VEHICULO DE LA INSTITUCION NO.PLACA:G621060. REF:DPP-CCC-PEPU-2024-0003. NCF:E450000004120.</t>
  </si>
  <si>
    <t>171</t>
  </si>
  <si>
    <t>PAGO POR CONCEPTO ADQUISICION DE BATERIA PARA EL VEHICULO DE LA INSTITUCION PLACA NO. L456406 Y MANTENIMIENTO PREVENTIVO Y CORRECTIVO AL VEHICULO DE LA INSTITUCION NO. PLACA: L450717. REF: DPP-CCC-PEPU-2024-0003. NCF: E450000001627 Y NCF: E450000001629.</t>
  </si>
  <si>
    <t>2.3.9.6.01</t>
  </si>
  <si>
    <t>Productos eléctricos y afines</t>
  </si>
  <si>
    <t>172</t>
  </si>
  <si>
    <t>PAGO POR CONCEPTO SERVICIOS IMPRESION DE HOJAS PARA USO DE LA INSTITUCION. PERIODO FACTURADO 10/12/2024 AL 10/01/2025. REF: DPP-DAF-CD-2024-0047. NO. ORDEN: DPP-2024-01412. NCF: B1500008257.</t>
  </si>
  <si>
    <t>20/02/2025</t>
  </si>
  <si>
    <t>192</t>
  </si>
  <si>
    <t>PAGO POR CONCEPTO SERVICIOS INTERNET FIJO DE LA DPP. PERIODO FACTURADO 02/01/2025-01/02/2025. CUENTA:786728434. NCF:E450000064698.</t>
  </si>
  <si>
    <t>193</t>
  </si>
  <si>
    <t>PAGO POR CONCEPTO SERVICIOS INTERNET MOVIL DE LA DPP. PERIODO FACTURADO 01/01/2025-31/01/2025. CUENTA:87933607. NCF:E450000012206.</t>
  </si>
  <si>
    <t>194</t>
  </si>
  <si>
    <t>PAGO POR CONCEPTO SERVICIOS INTERNET FIJO DE LA DPP. PERIODO FACTURADO 26/12/2024-25/01/2025. CUENTA:787651263. NCF:E450000064699.</t>
  </si>
  <si>
    <t>195</t>
  </si>
  <si>
    <t>PAGO POR CONCEPTO SERVICIOS INTERNET MOVIL DE LA DPP. PERIODO FACTURADO 26/01/2025-25/02/2025. CUENTA:787651263. NCF:E450000067257.</t>
  </si>
  <si>
    <t>198</t>
  </si>
  <si>
    <t>PAGO NOMINA PERSONAL FIJO MES FEBRERO 2025</t>
  </si>
  <si>
    <t>199</t>
  </si>
  <si>
    <t>PAGO NOMINA PERSONAL TEMPORAL MES FEBRERO 2025</t>
  </si>
  <si>
    <t>200</t>
  </si>
  <si>
    <t>PAGO PERSONAL DE VIGILANCIA MES DE FEBRERO 2025</t>
  </si>
  <si>
    <t>201</t>
  </si>
  <si>
    <t>PAGO NOMINA PERSONAL INTERINATO FEB. 2025</t>
  </si>
  <si>
    <t>21/02/2025</t>
  </si>
  <si>
    <t>202</t>
  </si>
  <si>
    <t>PAGO POR CONCEPTO MANTENIMIENTO PREVENTIVO Y CORRECTIVO AL VEHICULO DE LA INSTITUCION PLACA: L372613. REF: DPP-DAF-CM-2024-0002. NO. ORDEN: DPP-2024-00433. NCF: B1500002159.</t>
  </si>
  <si>
    <t>24/02/2025</t>
  </si>
  <si>
    <t>206</t>
  </si>
  <si>
    <t>Pago vac. no disfrutadas personal inactivo 2024, Johanny Rivas</t>
  </si>
  <si>
    <t>2.1.1.5.04</t>
  </si>
  <si>
    <t>Proporción de vacaciones no disfrutadas</t>
  </si>
  <si>
    <t>26/02/2025</t>
  </si>
  <si>
    <t>228</t>
  </si>
  <si>
    <t>102326381</t>
  </si>
  <si>
    <t>Arteluz, SRL</t>
  </si>
  <si>
    <t>PAGO POR CONCEPTO DE SERVICIO DE ALQUILER DE SILLAS PARA SER UTILIZADAS EN REUNION CON PERIODISTAS DE ESTA INSTITUCION.REF: DPP-DAF-CD-2025-0001.NO. ORDEN: DPP-2025-00003. NCF: B1500001194.</t>
  </si>
  <si>
    <t>2.2.5.8.01</t>
  </si>
  <si>
    <t>Otros alquileres y arrendamientos por derechos de usos</t>
  </si>
  <si>
    <t>229</t>
  </si>
  <si>
    <t>PAGO POR CONCEPTO SERVICIOS INTERNET FIJO DE LA DPP. PERIODO FACTURADO 02/02/2025-01/03/2025. CUENTA:786728434. NCF: E450000067256.</t>
  </si>
  <si>
    <t>28/02/2025</t>
  </si>
  <si>
    <t>249</t>
  </si>
  <si>
    <t>401010062</t>
  </si>
  <si>
    <t>BANCO DE RESERVA DE LA REP.  DOM. BANCO SERVICIOS MULTIPLES, SA</t>
  </si>
  <si>
    <t>PAGO POR CONCEPTO ASIGNACION DE COMBUSTIBLE AL PERSONAL AUTORIZADO DE LA DPP. CORRESPONDIENTE A ENERO/2025. SEGUN NO.OFICIO: CI-DRH-2025-030 D/F 18/02/2025.</t>
  </si>
  <si>
    <t>2.3.7.1.01</t>
  </si>
  <si>
    <t>Gasolina</t>
  </si>
  <si>
    <t xml:space="preserve">                                                PERIODO DEL 01 AL 28 DE FEBRERO 2025</t>
  </si>
  <si>
    <t>DEL 01 AL  28 DE FEBRERO 2025</t>
  </si>
  <si>
    <t>PERIODO DEL 01 AL 28 DE FEBRERO 2025</t>
  </si>
  <si>
    <t>DEL 01 AL 28 DE FEBRERO 2025</t>
  </si>
  <si>
    <t xml:space="preserve">                                            PERIODO DEL 01 AL 28 DE FEBRERO 2025</t>
  </si>
  <si>
    <t>E450000001821</t>
  </si>
  <si>
    <t>PAGO POR CONCEPTO MANTENIMIENTO PREVENTIVO Y CORRECTIVO AL VEHICULO DE LA INSTITUCION NO. PLACA:L450718. REF:DPP-CCC-PEPU-2024-0003.NCF:E450000001821.</t>
  </si>
  <si>
    <t>2.1.2 COMPENSACIONES</t>
  </si>
  <si>
    <t>TRANSFERENCIA 007/2025</t>
  </si>
  <si>
    <t>IMPUESTO A TRANS. 007/2025</t>
  </si>
  <si>
    <t>TRANSFERENCIA 008/2025</t>
  </si>
  <si>
    <t>IMPUESTO A TRANS. 008/2025</t>
  </si>
  <si>
    <t>TRANSFERENCIA 009/2025</t>
  </si>
  <si>
    <t>IMPUESTO A TRANS. 009/2025</t>
  </si>
  <si>
    <t>TRANSFERENCIA 010/2025</t>
  </si>
  <si>
    <t>IMPUESTO A TRANS. 010/2025</t>
  </si>
  <si>
    <t>TRANSFERENCIA 011/2025</t>
  </si>
  <si>
    <t>IMPUESTO A TRANS. 011/2025</t>
  </si>
  <si>
    <t>REPOSICION DE CAJA CHICA  CK No. 21563021</t>
  </si>
  <si>
    <t>COMISION CK ADM. PRIVADO</t>
  </si>
  <si>
    <t>29/02/2025</t>
  </si>
  <si>
    <t>Por concepto de viáticos al personal de esta institución, quienes participaron en la cobertura de la agenda del presidente Abinader  en la provincia San Cristóbal, correspondiente a la actividad realizada el viernes 31 de enero del año en curso.</t>
  </si>
  <si>
    <t>Por concepto de viáticos al personal de esta institución, quienes participaron en la cobertura de la agenda vicepresidente Sra. Raquel Peña en la provincia San Juan, municipio Bohechio, correspondiente a la actividad realizada el domingo 02 de febrero del año en curso.</t>
  </si>
  <si>
    <t>2.2.3.1.02</t>
  </si>
  <si>
    <t xml:space="preserve">Por concepto de viáticos al personal de esta institución, en cobertura de la agenda del presidente Abinader a la provincia Elias Piña, correspondiente al día 14 febrero 2025. </t>
  </si>
  <si>
    <t>2.2.3.1.03</t>
  </si>
  <si>
    <t>Por concepto de viáticos al personal de esta institución, en cobertura de la agenda del presidente Abinader a las provincias Santiago y Samana, correspondiente al día 20 febrero 2025.</t>
  </si>
  <si>
    <t>2.2.3.1.04</t>
  </si>
  <si>
    <t>por concepto de viáticos al personal de esta institución, quienes participaron en la cobertura de la agenda del presidente Abinader  en las provincias La Altagracia, Hato Mayor, El seibo y La Vega, correspondiente a las actividades realizadas  el sábado 22 y domingo 23 de febrero  del año en curso.</t>
  </si>
  <si>
    <t xml:space="preserve">Total </t>
  </si>
  <si>
    <t>REPOSICION FONDO CAJA CHICA</t>
  </si>
  <si>
    <t>AL 26 DE FEBRERO 2025</t>
  </si>
  <si>
    <t>CHEQUE DE ADMINISTRACION NO.21563021 D/F 26/02/2025</t>
  </si>
  <si>
    <t>AGUA</t>
  </si>
  <si>
    <t>2.2.4.1.01</t>
  </si>
  <si>
    <t>PASAJES Y GASTOS DE TRANSPORTE</t>
  </si>
  <si>
    <t>MANTENIMIENTO Y REPARACIÓN DE EQUIPOS DE TRANSPORTE, TRACCIÓN Y ELEVACIÓN</t>
  </si>
  <si>
    <t>ALIMENTOS Y BEBIDAS PARA PERSONAS</t>
  </si>
  <si>
    <t>2.3.1.3.03</t>
  </si>
  <si>
    <t>PRODUCTOS FORESTALES</t>
  </si>
  <si>
    <t>2.3.6.3.04</t>
  </si>
  <si>
    <t>HERRAMIENTAS MENORES</t>
  </si>
  <si>
    <t>2.3.9.2.01</t>
  </si>
  <si>
    <t>UTILES Y MATERIALES DE ESCRITORIO, OFICINA E INFORMÁTICA</t>
  </si>
  <si>
    <t>2.3.9.8.02</t>
  </si>
  <si>
    <t>ACCESORIOS</t>
  </si>
  <si>
    <t>2.3.9.9.05</t>
  </si>
  <si>
    <t>PRODUCTOS Y UTILES DIVERSOS</t>
  </si>
  <si>
    <t xml:space="preserve">                                                                                           Lic. Benny Adames</t>
  </si>
  <si>
    <t xml:space="preserve">                                                                               Enc. Administrativo y Financiero</t>
  </si>
  <si>
    <t xml:space="preserve">                                                                                                Revisado por</t>
  </si>
  <si>
    <t>MENOS: SOLICITUD DE REGULARIZACIÓN FONDO REPONIBLE INSTITUCIONAL DEL PERÍODO DEL 01 AL 28 DE FEBRERO 2025</t>
  </si>
  <si>
    <t xml:space="preserve">10,922,660.49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</si>
</sst>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[$$-409]* #,##0.00_ ;_-[$$-409]* \-#,##0.00\ ;_-[$$-409]* &quot;-&quot;??_ ;_-@_ "/>
    <numFmt numFmtId="166" formatCode="_([$$-409]* #,##0.00_);_([$$-409]* \(#,##0.00\);_([$$-409]* &quot;-&quot;??_);_(@_)"/>
    <numFmt numFmtId="167" formatCode="dd/mm/yyyy;@"/>
    <numFmt numFmtId="168" formatCode="dd\-mm\-yy;@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8"/>
      <color theme="1"/>
      <name val="Georgia"/>
      <family val="1"/>
    </font>
    <font>
      <sz val="8"/>
      <color theme="1"/>
      <name val="Georgia"/>
      <family val="1"/>
    </font>
    <font>
      <sz val="11"/>
      <color theme="1"/>
      <name val="Verdana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Tahoma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rgb="FF000000"/>
      <name val="Tahoma"/>
      <family val="2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rgb="FF000000"/>
      <name val="Calibri"/>
      <family val="2"/>
    </font>
    <font>
      <b/>
      <sz val="11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BDD7EE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8" fillId="0" borderId="0"/>
    <xf numFmtId="0" fontId="8" fillId="0" borderId="0"/>
    <xf numFmtId="44" fontId="5" fillId="0" borderId="0" applyFont="0" applyFill="0" applyBorder="0" applyAlignment="0" applyProtection="0"/>
  </cellStyleXfs>
  <cellXfs count="25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6" fillId="0" borderId="5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2" fillId="0" borderId="0" xfId="0" applyFont="1"/>
    <xf numFmtId="0" fontId="18" fillId="0" borderId="0" xfId="0" applyFont="1" applyAlignment="1">
      <alignment horizontal="justify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 wrapText="1"/>
    </xf>
    <xf numFmtId="0" fontId="22" fillId="0" borderId="0" xfId="0" applyFont="1"/>
    <xf numFmtId="0" fontId="23" fillId="0" borderId="0" xfId="0" applyFont="1" applyAlignment="1">
      <alignment horizontal="right"/>
    </xf>
    <xf numFmtId="14" fontId="3" fillId="0" borderId="0" xfId="0" applyNumberFormat="1" applyFont="1" applyAlignment="1">
      <alignment horizontal="center"/>
    </xf>
    <xf numFmtId="4" fontId="0" fillId="0" borderId="0" xfId="0" applyNumberFormat="1"/>
    <xf numFmtId="0" fontId="21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5" fontId="0" fillId="0" borderId="0" xfId="0" applyNumberFormat="1"/>
    <xf numFmtId="0" fontId="0" fillId="5" borderId="3" xfId="0" applyFill="1" applyBorder="1"/>
    <xf numFmtId="44" fontId="0" fillId="0" borderId="0" xfId="0" applyNumberFormat="1" applyAlignment="1">
      <alignment horizontal="center" vertical="center"/>
    </xf>
    <xf numFmtId="44" fontId="0" fillId="0" borderId="0" xfId="0" applyNumberFormat="1"/>
    <xf numFmtId="44" fontId="1" fillId="0" borderId="0" xfId="0" applyNumberFormat="1" applyFont="1" applyAlignment="1">
      <alignment horizontal="center" vertical="center"/>
    </xf>
    <xf numFmtId="0" fontId="4" fillId="0" borderId="0" xfId="0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 wrapText="1"/>
    </xf>
    <xf numFmtId="4" fontId="26" fillId="0" borderId="0" xfId="0" applyNumberFormat="1" applyFont="1"/>
    <xf numFmtId="0" fontId="27" fillId="0" borderId="0" xfId="0" applyFont="1" applyAlignment="1">
      <alignment wrapText="1"/>
    </xf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wrapText="1"/>
    </xf>
    <xf numFmtId="4" fontId="23" fillId="0" borderId="0" xfId="0" applyNumberFormat="1" applyFont="1"/>
    <xf numFmtId="4" fontId="23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0" fillId="0" borderId="0" xfId="0" applyNumberFormat="1" applyAlignment="1">
      <alignment wrapText="1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center"/>
    </xf>
    <xf numFmtId="0" fontId="30" fillId="0" borderId="0" xfId="0" applyFont="1"/>
    <xf numFmtId="0" fontId="31" fillId="0" borderId="0" xfId="0" applyFont="1"/>
    <xf numFmtId="4" fontId="31" fillId="0" borderId="0" xfId="0" applyNumberFormat="1" applyFont="1" applyAlignment="1">
      <alignment wrapText="1"/>
    </xf>
    <xf numFmtId="4" fontId="31" fillId="0" borderId="0" xfId="0" applyNumberFormat="1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3" fillId="0" borderId="0" xfId="0" applyFont="1" applyAlignment="1">
      <alignment horizontal="center"/>
    </xf>
    <xf numFmtId="49" fontId="29" fillId="6" borderId="1" xfId="0" applyNumberFormat="1" applyFont="1" applyFill="1" applyBorder="1" applyAlignment="1">
      <alignment horizontal="center" vertical="center" wrapText="1"/>
    </xf>
    <xf numFmtId="49" fontId="29" fillId="6" borderId="1" xfId="0" applyNumberFormat="1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 wrapText="1"/>
    </xf>
    <xf numFmtId="4" fontId="29" fillId="6" borderId="1" xfId="0" applyNumberFormat="1" applyFont="1" applyFill="1" applyBorder="1" applyAlignment="1">
      <alignment horizontal="center" vertical="center" wrapText="1"/>
    </xf>
    <xf numFmtId="0" fontId="35" fillId="7" borderId="0" xfId="0" applyFont="1" applyFill="1" applyAlignment="1">
      <alignment horizontal="center" vertical="center" wrapText="1"/>
    </xf>
    <xf numFmtId="0" fontId="34" fillId="7" borderId="0" xfId="0" applyFont="1" applyFill="1"/>
    <xf numFmtId="4" fontId="0" fillId="0" borderId="0" xfId="0" applyNumberFormat="1" applyAlignment="1">
      <alignment horizontal="right" vertical="center"/>
    </xf>
    <xf numFmtId="4" fontId="36" fillId="0" borderId="0" xfId="0" applyNumberFormat="1" applyFont="1" applyAlignment="1">
      <alignment horizontal="center"/>
    </xf>
    <xf numFmtId="4" fontId="36" fillId="0" borderId="0" xfId="0" applyNumberFormat="1" applyFont="1" applyAlignment="1">
      <alignment horizontal="right"/>
    </xf>
    <xf numFmtId="0" fontId="15" fillId="0" borderId="4" xfId="0" applyFont="1" applyBorder="1" applyAlignment="1">
      <alignment vertical="center" wrapText="1"/>
    </xf>
    <xf numFmtId="15" fontId="37" fillId="0" borderId="1" xfId="0" applyNumberFormat="1" applyFont="1" applyBorder="1" applyAlignment="1">
      <alignment horizontal="center"/>
    </xf>
    <xf numFmtId="49" fontId="37" fillId="0" borderId="1" xfId="0" applyNumberFormat="1" applyFont="1" applyBorder="1" applyAlignment="1">
      <alignment horizontal="left"/>
    </xf>
    <xf numFmtId="49" fontId="37" fillId="0" borderId="1" xfId="0" applyNumberFormat="1" applyFont="1" applyBorder="1" applyAlignment="1">
      <alignment horizontal="left" wrapText="1"/>
    </xf>
    <xf numFmtId="4" fontId="37" fillId="0" borderId="1" xfId="0" applyNumberFormat="1" applyFont="1" applyBorder="1" applyAlignment="1">
      <alignment horizontal="right"/>
    </xf>
    <xf numFmtId="0" fontId="15" fillId="0" borderId="5" xfId="0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3" fontId="10" fillId="2" borderId="1" xfId="0" applyNumberFormat="1" applyFont="1" applyFill="1" applyBorder="1" applyAlignment="1">
      <alignment horizontal="center" wrapText="1"/>
    </xf>
    <xf numFmtId="0" fontId="10" fillId="8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0" borderId="0" xfId="0" applyFont="1"/>
    <xf numFmtId="0" fontId="43" fillId="3" borderId="1" xfId="0" applyFont="1" applyFill="1" applyBorder="1" applyAlignment="1">
      <alignment horizontal="center" wrapText="1"/>
    </xf>
    <xf numFmtId="4" fontId="43" fillId="3" borderId="1" xfId="0" applyNumberFormat="1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10" fillId="0" borderId="0" xfId="0" applyFont="1" applyAlignment="1">
      <alignment horizontal="left" vertical="center" wrapText="1"/>
    </xf>
    <xf numFmtId="43" fontId="10" fillId="0" borderId="0" xfId="0" applyNumberFormat="1" applyFont="1" applyAlignment="1">
      <alignment horizont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7" borderId="0" xfId="0" applyFont="1" applyFill="1" applyAlignment="1">
      <alignment horizontal="center"/>
    </xf>
    <xf numFmtId="49" fontId="41" fillId="4" borderId="1" xfId="0" applyNumberFormat="1" applyFont="1" applyFill="1" applyBorder="1" applyAlignment="1">
      <alignment horizontal="center"/>
    </xf>
    <xf numFmtId="49" fontId="41" fillId="4" borderId="1" xfId="0" applyNumberFormat="1" applyFont="1" applyFill="1" applyBorder="1" applyAlignment="1">
      <alignment horizontal="center" wrapText="1"/>
    </xf>
    <xf numFmtId="4" fontId="41" fillId="4" borderId="1" xfId="0" applyNumberFormat="1" applyFont="1" applyFill="1" applyBorder="1" applyAlignment="1">
      <alignment horizontal="center" wrapText="1"/>
    </xf>
    <xf numFmtId="0" fontId="38" fillId="0" borderId="1" xfId="0" applyFont="1" applyBorder="1" applyAlignment="1">
      <alignment wrapText="1"/>
    </xf>
    <xf numFmtId="49" fontId="37" fillId="0" borderId="1" xfId="0" applyNumberFormat="1" applyFont="1" applyBorder="1" applyAlignment="1">
      <alignment horizontal="center"/>
    </xf>
    <xf numFmtId="0" fontId="38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44" fontId="1" fillId="0" borderId="1" xfId="0" applyNumberFormat="1" applyFont="1" applyBorder="1" applyAlignment="1">
      <alignment horizontal="center" vertical="center" wrapText="1"/>
    </xf>
    <xf numFmtId="166" fontId="25" fillId="0" borderId="1" xfId="0" applyNumberFormat="1" applyFont="1" applyBorder="1"/>
    <xf numFmtId="49" fontId="37" fillId="0" borderId="1" xfId="0" applyNumberFormat="1" applyFont="1" applyBorder="1" applyAlignment="1">
      <alignment horizontal="center" wrapText="1"/>
    </xf>
    <xf numFmtId="15" fontId="44" fillId="0" borderId="1" xfId="0" applyNumberFormat="1" applyFont="1" applyBorder="1" applyAlignment="1">
      <alignment horizontal="center"/>
    </xf>
    <xf numFmtId="49" fontId="44" fillId="0" borderId="1" xfId="0" applyNumberFormat="1" applyFont="1" applyBorder="1" applyAlignment="1">
      <alignment horizontal="center"/>
    </xf>
    <xf numFmtId="49" fontId="44" fillId="0" borderId="1" xfId="0" applyNumberFormat="1" applyFont="1" applyBorder="1" applyAlignment="1">
      <alignment horizontal="left"/>
    </xf>
    <xf numFmtId="0" fontId="45" fillId="0" borderId="1" xfId="0" applyFont="1" applyBorder="1" applyAlignment="1">
      <alignment vertical="center" wrapText="1"/>
    </xf>
    <xf numFmtId="49" fontId="44" fillId="0" borderId="1" xfId="0" applyNumberFormat="1" applyFont="1" applyBorder="1" applyAlignment="1">
      <alignment horizontal="left" wrapText="1"/>
    </xf>
    <xf numFmtId="4" fontId="44" fillId="0" borderId="1" xfId="0" applyNumberFormat="1" applyFont="1" applyBorder="1" applyAlignment="1">
      <alignment horizontal="right"/>
    </xf>
    <xf numFmtId="0" fontId="43" fillId="3" borderId="1" xfId="0" applyFont="1" applyFill="1" applyBorder="1" applyAlignment="1">
      <alignment horizontal="left" wrapText="1"/>
    </xf>
    <xf numFmtId="0" fontId="38" fillId="0" borderId="1" xfId="0" applyFont="1" applyBorder="1" applyAlignment="1">
      <alignment vertical="center" wrapText="1"/>
    </xf>
    <xf numFmtId="14" fontId="42" fillId="0" borderId="1" xfId="0" applyNumberFormat="1" applyFont="1" applyBorder="1" applyAlignment="1">
      <alignment horizontal="center" wrapText="1"/>
    </xf>
    <xf numFmtId="4" fontId="37" fillId="0" borderId="1" xfId="0" applyNumberFormat="1" applyFont="1" applyBorder="1" applyAlignment="1">
      <alignment horizontal="right" wrapText="1"/>
    </xf>
    <xf numFmtId="4" fontId="42" fillId="0" borderId="1" xfId="0" applyNumberFormat="1" applyFont="1" applyBorder="1" applyAlignment="1">
      <alignment wrapText="1"/>
    </xf>
    <xf numFmtId="3" fontId="42" fillId="0" borderId="1" xfId="0" applyNumberFormat="1" applyFont="1" applyBorder="1" applyAlignment="1">
      <alignment horizontal="center" wrapText="1"/>
    </xf>
    <xf numFmtId="0" fontId="42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46" fillId="0" borderId="1" xfId="0" applyFont="1" applyBorder="1"/>
    <xf numFmtId="4" fontId="0" fillId="0" borderId="1" xfId="0" applyNumberFormat="1" applyBorder="1"/>
    <xf numFmtId="4" fontId="39" fillId="0" borderId="0" xfId="0" applyNumberFormat="1" applyFont="1" applyAlignment="1">
      <alignment horizontal="center" vertical="center"/>
    </xf>
    <xf numFmtId="15" fontId="44" fillId="0" borderId="0" xfId="0" applyNumberFormat="1" applyFont="1" applyAlignment="1">
      <alignment horizontal="center"/>
    </xf>
    <xf numFmtId="49" fontId="44" fillId="0" borderId="0" xfId="0" applyNumberFormat="1" applyFont="1" applyAlignment="1">
      <alignment horizontal="center"/>
    </xf>
    <xf numFmtId="49" fontId="44" fillId="0" borderId="0" xfId="0" applyNumberFormat="1" applyFont="1" applyAlignment="1">
      <alignment horizontal="left"/>
    </xf>
    <xf numFmtId="0" fontId="45" fillId="0" borderId="0" xfId="0" applyFont="1" applyAlignment="1">
      <alignment vertical="center" wrapText="1"/>
    </xf>
    <xf numFmtId="49" fontId="44" fillId="0" borderId="0" xfId="0" applyNumberFormat="1" applyFont="1" applyAlignment="1">
      <alignment horizontal="left" wrapText="1"/>
    </xf>
    <xf numFmtId="4" fontId="44" fillId="0" borderId="0" xfId="0" applyNumberFormat="1" applyFont="1" applyAlignment="1">
      <alignment horizontal="right"/>
    </xf>
    <xf numFmtId="167" fontId="37" fillId="0" borderId="1" xfId="0" applyNumberFormat="1" applyFont="1" applyBorder="1" applyAlignment="1">
      <alignment horizontal="center" wrapText="1"/>
    </xf>
    <xf numFmtId="167" fontId="37" fillId="0" borderId="1" xfId="0" applyNumberFormat="1" applyFont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165" fontId="12" fillId="0" borderId="20" xfId="2" applyNumberFormat="1" applyFont="1" applyFill="1" applyBorder="1"/>
    <xf numFmtId="166" fontId="0" fillId="0" borderId="0" xfId="0" applyNumberFormat="1"/>
    <xf numFmtId="0" fontId="0" fillId="7" borderId="0" xfId="0" applyFill="1"/>
    <xf numFmtId="168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0" fillId="5" borderId="2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8" fillId="0" borderId="0" xfId="3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12" xfId="0" applyFont="1" applyBorder="1" applyAlignment="1">
      <alignment horizontal="center"/>
    </xf>
    <xf numFmtId="4" fontId="39" fillId="0" borderId="4" xfId="0" applyNumberFormat="1" applyFont="1" applyBorder="1" applyAlignment="1">
      <alignment horizontal="center" vertical="center" wrapText="1"/>
    </xf>
    <xf numFmtId="4" fontId="39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3" applyFont="1" applyAlignment="1">
      <alignment horizontal="left" vertical="center" wrapText="1"/>
    </xf>
    <xf numFmtId="0" fontId="8" fillId="0" borderId="0" xfId="3" applyAlignment="1">
      <alignment horizontal="left" vertical="center"/>
    </xf>
    <xf numFmtId="0" fontId="32" fillId="0" borderId="0" xfId="0" applyFont="1" applyBorder="1" applyAlignment="1">
      <alignment horizontal="center"/>
    </xf>
    <xf numFmtId="4" fontId="46" fillId="0" borderId="1" xfId="0" applyNumberFormat="1" applyFont="1" applyBorder="1" applyAlignment="1">
      <alignment horizontal="right"/>
    </xf>
    <xf numFmtId="0" fontId="48" fillId="0" borderId="13" xfId="0" applyFont="1" applyBorder="1" applyAlignment="1">
      <alignment horizontal="left" vertical="center" wrapText="1"/>
    </xf>
    <xf numFmtId="164" fontId="48" fillId="0" borderId="13" xfId="2" applyFont="1" applyBorder="1" applyAlignment="1">
      <alignment horizontal="left" vertical="center" wrapText="1"/>
    </xf>
    <xf numFmtId="0" fontId="48" fillId="0" borderId="13" xfId="0" applyFont="1" applyBorder="1" applyAlignment="1">
      <alignment vertical="center" wrapText="1"/>
    </xf>
    <xf numFmtId="164" fontId="48" fillId="0" borderId="13" xfId="2" applyFont="1" applyBorder="1" applyAlignment="1">
      <alignment wrapText="1"/>
    </xf>
    <xf numFmtId="0" fontId="49" fillId="0" borderId="13" xfId="0" applyFont="1" applyBorder="1" applyAlignment="1">
      <alignment vertical="center" wrapText="1" indent="2"/>
    </xf>
    <xf numFmtId="4" fontId="49" fillId="0" borderId="13" xfId="0" applyNumberFormat="1" applyFont="1" applyBorder="1"/>
    <xf numFmtId="164" fontId="49" fillId="0" borderId="13" xfId="2" applyFont="1" applyBorder="1" applyAlignment="1">
      <alignment horizontal="center" wrapText="1"/>
    </xf>
    <xf numFmtId="164" fontId="48" fillId="0" borderId="13" xfId="2" applyFont="1" applyBorder="1" applyAlignment="1">
      <alignment horizontal="center" wrapText="1"/>
    </xf>
    <xf numFmtId="0" fontId="49" fillId="0" borderId="13" xfId="0" applyFont="1" applyBorder="1" applyAlignment="1">
      <alignment vertical="center" wrapText="1"/>
    </xf>
    <xf numFmtId="164" fontId="49" fillId="0" borderId="13" xfId="2" applyFont="1" applyBorder="1" applyAlignment="1">
      <alignment wrapText="1"/>
    </xf>
    <xf numFmtId="0" fontId="49" fillId="0" borderId="13" xfId="0" applyFont="1" applyBorder="1"/>
    <xf numFmtId="0" fontId="1" fillId="5" borderId="10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14" fontId="1" fillId="5" borderId="18" xfId="0" applyNumberFormat="1" applyFont="1" applyFill="1" applyBorder="1" applyAlignment="1">
      <alignment horizontal="center"/>
    </xf>
    <xf numFmtId="165" fontId="1" fillId="5" borderId="19" xfId="0" applyNumberFormat="1" applyFont="1" applyFill="1" applyBorder="1" applyAlignment="1">
      <alignment horizontal="center"/>
    </xf>
    <xf numFmtId="165" fontId="1" fillId="5" borderId="20" xfId="0" applyNumberFormat="1" applyFont="1" applyFill="1" applyBorder="1" applyAlignment="1">
      <alignment horizontal="center"/>
    </xf>
    <xf numFmtId="167" fontId="12" fillId="0" borderId="2" xfId="0" applyNumberFormat="1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50" fillId="9" borderId="16" xfId="0" applyFont="1" applyFill="1" applyBorder="1" applyAlignment="1">
      <alignment wrapText="1"/>
    </xf>
    <xf numFmtId="165" fontId="12" fillId="0" borderId="8" xfId="2" applyNumberFormat="1" applyFont="1" applyFill="1" applyBorder="1"/>
    <xf numFmtId="44" fontId="0" fillId="10" borderId="16" xfId="5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/>
    </xf>
    <xf numFmtId="165" fontId="12" fillId="0" borderId="23" xfId="2" applyNumberFormat="1" applyFont="1" applyFill="1" applyBorder="1"/>
    <xf numFmtId="164" fontId="0" fillId="0" borderId="0" xfId="0" applyNumberFormat="1"/>
    <xf numFmtId="0" fontId="50" fillId="9" borderId="16" xfId="0" applyFont="1" applyFill="1" applyBorder="1" applyAlignment="1">
      <alignment horizontal="right" wrapText="1"/>
    </xf>
    <xf numFmtId="0" fontId="11" fillId="0" borderId="24" xfId="0" applyFont="1" applyBorder="1" applyAlignment="1">
      <alignment horizontal="center"/>
    </xf>
    <xf numFmtId="0" fontId="47" fillId="0" borderId="25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5" fontId="11" fillId="0" borderId="3" xfId="0" applyNumberFormat="1" applyFont="1" applyBorder="1" applyAlignment="1">
      <alignment horizontal="right"/>
    </xf>
    <xf numFmtId="0" fontId="34" fillId="7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" fontId="11" fillId="5" borderId="26" xfId="0" applyNumberFormat="1" applyFont="1" applyFill="1" applyBorder="1" applyAlignment="1">
      <alignment horizontal="right"/>
    </xf>
    <xf numFmtId="0" fontId="1" fillId="5" borderId="27" xfId="0" applyFont="1" applyFill="1" applyBorder="1" applyAlignment="1">
      <alignment horizontal="center"/>
    </xf>
    <xf numFmtId="165" fontId="12" fillId="0" borderId="10" xfId="2" applyNumberFormat="1" applyFont="1" applyFill="1" applyBorder="1"/>
    <xf numFmtId="165" fontId="12" fillId="0" borderId="28" xfId="2" applyNumberFormat="1" applyFont="1" applyFill="1" applyBorder="1"/>
    <xf numFmtId="165" fontId="11" fillId="0" borderId="21" xfId="0" applyNumberFormat="1" applyFont="1" applyBorder="1" applyAlignment="1">
      <alignment horizontal="right"/>
    </xf>
    <xf numFmtId="166" fontId="11" fillId="0" borderId="27" xfId="0" applyNumberFormat="1" applyFont="1" applyBorder="1" applyAlignment="1">
      <alignment horizontal="right"/>
    </xf>
    <xf numFmtId="0" fontId="25" fillId="0" borderId="0" xfId="0" applyFont="1" applyAlignment="1">
      <alignment horizontal="center" wrapText="1"/>
    </xf>
    <xf numFmtId="0" fontId="25" fillId="0" borderId="29" xfId="0" applyFont="1" applyBorder="1" applyAlignment="1">
      <alignment horizontal="center" wrapText="1"/>
    </xf>
    <xf numFmtId="0" fontId="11" fillId="0" borderId="13" xfId="0" applyFont="1" applyBorder="1" applyAlignment="1">
      <alignment horizontal="center" vertical="center"/>
    </xf>
    <xf numFmtId="44" fontId="1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167" fontId="12" fillId="7" borderId="30" xfId="0" applyNumberFormat="1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center" vertical="center" wrapText="1"/>
    </xf>
    <xf numFmtId="0" fontId="0" fillId="7" borderId="30" xfId="0" applyFill="1" applyBorder="1" applyAlignment="1">
      <alignment horizontal="center" vertical="center" wrapText="1"/>
    </xf>
    <xf numFmtId="4" fontId="1" fillId="0" borderId="30" xfId="5" applyNumberFormat="1" applyFont="1" applyFill="1" applyBorder="1" applyAlignment="1">
      <alignment horizontal="right"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5" applyNumberFormat="1" applyFont="1" applyBorder="1" applyAlignment="1">
      <alignment horizontal="right" vertical="center"/>
    </xf>
    <xf numFmtId="0" fontId="1" fillId="0" borderId="31" xfId="0" applyFont="1" applyBorder="1" applyAlignment="1">
      <alignment horizontal="center" vertical="center" wrapText="1"/>
    </xf>
    <xf numFmtId="4" fontId="1" fillId="0" borderId="31" xfId="0" applyNumberFormat="1" applyFont="1" applyBorder="1" applyAlignment="1">
      <alignment horizontal="right" vertical="center" wrapText="1"/>
    </xf>
    <xf numFmtId="0" fontId="12" fillId="7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7" borderId="1" xfId="0" applyFont="1" applyFill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wrapText="1"/>
    </xf>
    <xf numFmtId="0" fontId="12" fillId="7" borderId="32" xfId="0" applyFont="1" applyFill="1" applyBorder="1" applyAlignment="1">
      <alignment horizontal="center" wrapText="1"/>
    </xf>
    <xf numFmtId="4" fontId="12" fillId="0" borderId="1" xfId="0" applyNumberFormat="1" applyFont="1" applyBorder="1" applyAlignment="1">
      <alignment horizontal="right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4" fontId="1" fillId="0" borderId="0" xfId="0" applyNumberFormat="1" applyFont="1" applyAlignment="1">
      <alignment horizontal="right" vertical="center"/>
    </xf>
    <xf numFmtId="4" fontId="50" fillId="0" borderId="0" xfId="0" applyNumberFormat="1" applyFont="1"/>
    <xf numFmtId="0" fontId="1" fillId="0" borderId="0" xfId="0" applyFont="1" applyAlignment="1">
      <alignment horizontal="left"/>
    </xf>
  </cellXfs>
  <cellStyles count="6">
    <cellStyle name="Millares" xfId="2" builtinId="3"/>
    <cellStyle name="Moneda" xfId="5" builtinId="4"/>
    <cellStyle name="Normal" xfId="0" builtinId="0"/>
    <cellStyle name="Normal 2" xfId="1" xr:uid="{6657D99E-5C3A-4D0F-9145-C589D949066E}"/>
    <cellStyle name="Normal 3" xfId="4" xr:uid="{A0A0581D-2F1B-4DEA-976D-28B54D448350}"/>
    <cellStyle name="Normal 4" xfId="3" xr:uid="{95D03590-EB7F-4EAC-A8B2-7064176C16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4838700</xdr:colOff>
      <xdr:row>61</xdr:row>
      <xdr:rowOff>0</xdr:rowOff>
    </xdr:from>
    <xdr:to>
      <xdr:col>6</xdr:col>
      <xdr:colOff>485776</xdr:colOff>
      <xdr:row>67</xdr:row>
      <xdr:rowOff>20411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69B0A6C-6FDC-4CE5-BD6B-7509B89161E2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59050" y="581025"/>
          <a:ext cx="2085976" cy="1211036"/>
        </a:xfrm>
        <a:prstGeom prst="rect">
          <a:avLst/>
        </a:prstGeom>
      </xdr:spPr>
    </xdr:pic>
    <xdr:clientData/>
  </xdr:twoCellAnchor>
  <xdr:twoCellAnchor editAs="oneCell">
    <xdr:from>
      <xdr:col>4</xdr:col>
      <xdr:colOff>2914650</xdr:colOff>
      <xdr:row>218</xdr:row>
      <xdr:rowOff>85725</xdr:rowOff>
    </xdr:from>
    <xdr:to>
      <xdr:col>5</xdr:col>
      <xdr:colOff>1562100</xdr:colOff>
      <xdr:row>223</xdr:row>
      <xdr:rowOff>152400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591ABDEA-AAF4-47FA-A946-CA09FDF0D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25425" y="342204675"/>
          <a:ext cx="1943100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2181225</xdr:colOff>
      <xdr:row>219</xdr:row>
      <xdr:rowOff>28575</xdr:rowOff>
    </xdr:from>
    <xdr:to>
      <xdr:col>1</xdr:col>
      <xdr:colOff>4191000</xdr:colOff>
      <xdr:row>223</xdr:row>
      <xdr:rowOff>138393</xdr:rowOff>
    </xdr:to>
    <xdr:pic>
      <xdr:nvPicPr>
        <xdr:cNvPr id="26" name="Imagen 4">
          <a:extLst>
            <a:ext uri="{FF2B5EF4-FFF2-40B4-BE49-F238E27FC236}">
              <a16:creationId xmlns:a16="http://schemas.microsoft.com/office/drawing/2014/main" id="{403C10E0-51BC-4F9D-968D-28DB8367F0F3}"/>
            </a:ext>
            <a:ext uri="{147F2762-F138-4A5C-976F-8EAC2B608ADB}">
              <a16:predDERef xmlns:a16="http://schemas.microsoft.com/office/drawing/2014/main" pred="{16C49292-F944-408A-9EF5-5F7E8AA13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0425" y="342338025"/>
          <a:ext cx="2009775" cy="890868"/>
        </a:xfrm>
        <a:prstGeom prst="rect">
          <a:avLst/>
        </a:prstGeom>
      </xdr:spPr>
    </xdr:pic>
    <xdr:clientData/>
  </xdr:twoCellAnchor>
  <xdr:oneCellAnchor>
    <xdr:from>
      <xdr:col>1</xdr:col>
      <xdr:colOff>1857375</xdr:colOff>
      <xdr:row>362</xdr:row>
      <xdr:rowOff>95250</xdr:rowOff>
    </xdr:from>
    <xdr:ext cx="2457450" cy="1540782"/>
    <xdr:pic>
      <xdr:nvPicPr>
        <xdr:cNvPr id="31" name="Imagen 30">
          <a:extLst>
            <a:ext uri="{FF2B5EF4-FFF2-40B4-BE49-F238E27FC236}">
              <a16:creationId xmlns:a16="http://schemas.microsoft.com/office/drawing/2014/main" id="{1DD80AB4-118E-4F61-9AEB-457A60DB5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5" y="204616050"/>
          <a:ext cx="2457450" cy="1540782"/>
        </a:xfrm>
        <a:prstGeom prst="rect">
          <a:avLst/>
        </a:prstGeom>
      </xdr:spPr>
    </xdr:pic>
    <xdr:clientData/>
  </xdr:oneCellAnchor>
  <xdr:twoCellAnchor editAs="oneCell">
    <xdr:from>
      <xdr:col>1</xdr:col>
      <xdr:colOff>1133475</xdr:colOff>
      <xdr:row>322</xdr:row>
      <xdr:rowOff>180975</xdr:rowOff>
    </xdr:from>
    <xdr:to>
      <xdr:col>1</xdr:col>
      <xdr:colOff>3124200</xdr:colOff>
      <xdr:row>327</xdr:row>
      <xdr:rowOff>123825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BE6BA61B-3B7A-4570-B15D-FFCA7AFDE5DC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2675" y="392020425"/>
          <a:ext cx="1990725" cy="923925"/>
        </a:xfrm>
        <a:prstGeom prst="rect">
          <a:avLst/>
        </a:prstGeom>
      </xdr:spPr>
    </xdr:pic>
    <xdr:clientData/>
  </xdr:twoCellAnchor>
  <xdr:twoCellAnchor editAs="oneCell">
    <xdr:from>
      <xdr:col>4</xdr:col>
      <xdr:colOff>1666875</xdr:colOff>
      <xdr:row>322</xdr:row>
      <xdr:rowOff>85725</xdr:rowOff>
    </xdr:from>
    <xdr:to>
      <xdr:col>5</xdr:col>
      <xdr:colOff>276224</xdr:colOff>
      <xdr:row>327</xdr:row>
      <xdr:rowOff>85725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3978B78-8075-4B75-83AA-B14431CE32BD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77650" y="391925175"/>
          <a:ext cx="1904999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1095375</xdr:colOff>
      <xdr:row>1</xdr:row>
      <xdr:rowOff>171450</xdr:rowOff>
    </xdr:from>
    <xdr:to>
      <xdr:col>1</xdr:col>
      <xdr:colOff>1560364</xdr:colOff>
      <xdr:row>7</xdr:row>
      <xdr:rowOff>161257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3FCBC06-AD24-47FF-815A-5E59F6CC1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5375" y="361950"/>
          <a:ext cx="1950889" cy="1132807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2</xdr:row>
      <xdr:rowOff>95250</xdr:rowOff>
    </xdr:from>
    <xdr:to>
      <xdr:col>6</xdr:col>
      <xdr:colOff>799138</xdr:colOff>
      <xdr:row>8</xdr:row>
      <xdr:rowOff>194795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BF90ED3-4332-47A7-9408-B9B75FC1B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963900" y="476250"/>
          <a:ext cx="2085013" cy="1242545"/>
        </a:xfrm>
        <a:prstGeom prst="rect">
          <a:avLst/>
        </a:prstGeom>
      </xdr:spPr>
    </xdr:pic>
    <xdr:clientData/>
  </xdr:twoCellAnchor>
  <xdr:twoCellAnchor editAs="oneCell">
    <xdr:from>
      <xdr:col>0</xdr:col>
      <xdr:colOff>1038225</xdr:colOff>
      <xdr:row>62</xdr:row>
      <xdr:rowOff>114300</xdr:rowOff>
    </xdr:from>
    <xdr:to>
      <xdr:col>1</xdr:col>
      <xdr:colOff>1619048</xdr:colOff>
      <xdr:row>68</xdr:row>
      <xdr:rowOff>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BE21E8-F8DF-45F4-92F2-4F24F0C0F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8225" y="135483600"/>
          <a:ext cx="2066723" cy="1028779"/>
        </a:xfrm>
        <a:prstGeom prst="rect">
          <a:avLst/>
        </a:prstGeom>
      </xdr:spPr>
    </xdr:pic>
    <xdr:clientData/>
  </xdr:twoCellAnchor>
  <xdr:twoCellAnchor editAs="oneCell">
    <xdr:from>
      <xdr:col>2</xdr:col>
      <xdr:colOff>587375</xdr:colOff>
      <xdr:row>121</xdr:row>
      <xdr:rowOff>123825</xdr:rowOff>
    </xdr:from>
    <xdr:to>
      <xdr:col>3</xdr:col>
      <xdr:colOff>440840</xdr:colOff>
      <xdr:row>126</xdr:row>
      <xdr:rowOff>32124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D86B65E-97DD-4C87-A7B1-3C0437575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9550" y="297761025"/>
          <a:ext cx="2006115" cy="148944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122</xdr:row>
      <xdr:rowOff>133350</xdr:rowOff>
    </xdr:from>
    <xdr:to>
      <xdr:col>1</xdr:col>
      <xdr:colOff>438081</xdr:colOff>
      <xdr:row>125</xdr:row>
      <xdr:rowOff>228600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801DCC6-504F-4E04-B6BB-DDBBEAAE7CFB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97961050"/>
          <a:ext cx="1923980" cy="1181100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294</xdr:row>
      <xdr:rowOff>6212</xdr:rowOff>
    </xdr:from>
    <xdr:to>
      <xdr:col>1</xdr:col>
      <xdr:colOff>846068</xdr:colOff>
      <xdr:row>298</xdr:row>
      <xdr:rowOff>38100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8C65C57-09E4-4159-A597-7E351376B711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338762837"/>
          <a:ext cx="1941443" cy="793888"/>
        </a:xfrm>
        <a:prstGeom prst="rect">
          <a:avLst/>
        </a:prstGeom>
      </xdr:spPr>
    </xdr:pic>
    <xdr:clientData/>
  </xdr:twoCellAnchor>
  <xdr:twoCellAnchor editAs="oneCell">
    <xdr:from>
      <xdr:col>4</xdr:col>
      <xdr:colOff>665922</xdr:colOff>
      <xdr:row>295</xdr:row>
      <xdr:rowOff>28575</xdr:rowOff>
    </xdr:from>
    <xdr:to>
      <xdr:col>4</xdr:col>
      <xdr:colOff>2670727</xdr:colOff>
      <xdr:row>299</xdr:row>
      <xdr:rowOff>104775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03ACA06-B250-481B-8960-96F711DA96A4}"/>
            </a:ext>
            <a:ext uri="{147F2762-F138-4A5C-976F-8EAC2B608ADB}">
              <a16:predDERef xmlns:a16="http://schemas.microsoft.com/office/drawing/2014/main" pred="{FB7B8352-797D-4A72-BFEF-8884EAAEF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67447" y="217503375"/>
          <a:ext cx="2004805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742950</xdr:colOff>
      <xdr:row>96</xdr:row>
      <xdr:rowOff>114300</xdr:rowOff>
    </xdr:from>
    <xdr:to>
      <xdr:col>1</xdr:col>
      <xdr:colOff>2351069</xdr:colOff>
      <xdr:row>100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8E4B72-B88D-4EC2-ACEC-07417DB6C373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28850" y="178974750"/>
          <a:ext cx="1608119" cy="847724"/>
        </a:xfrm>
        <a:prstGeom prst="rect">
          <a:avLst/>
        </a:prstGeom>
      </xdr:spPr>
    </xdr:pic>
    <xdr:clientData/>
  </xdr:twoCellAnchor>
  <xdr:twoCellAnchor editAs="oneCell">
    <xdr:from>
      <xdr:col>5</xdr:col>
      <xdr:colOff>1285875</xdr:colOff>
      <xdr:row>96</xdr:row>
      <xdr:rowOff>95250</xdr:rowOff>
    </xdr:from>
    <xdr:to>
      <xdr:col>6</xdr:col>
      <xdr:colOff>1268782</xdr:colOff>
      <xdr:row>100</xdr:row>
      <xdr:rowOff>83529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C0E2CC-14EE-41D2-8AEE-C8F9B452FED5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954250" y="178955700"/>
          <a:ext cx="1583107" cy="845529"/>
        </a:xfrm>
        <a:prstGeom prst="rect">
          <a:avLst/>
        </a:prstGeom>
      </xdr:spPr>
    </xdr:pic>
    <xdr:clientData/>
  </xdr:twoCellAnchor>
  <xdr:twoCellAnchor editAs="oneCell">
    <xdr:from>
      <xdr:col>2</xdr:col>
      <xdr:colOff>3150704</xdr:colOff>
      <xdr:row>256</xdr:row>
      <xdr:rowOff>114301</xdr:rowOff>
    </xdr:from>
    <xdr:to>
      <xdr:col>3</xdr:col>
      <xdr:colOff>1988654</xdr:colOff>
      <xdr:row>260</xdr:row>
      <xdr:rowOff>171451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2196EF3-F928-4850-9197-5F6164B6E672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22454" y="495301"/>
          <a:ext cx="199072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83240</xdr:colOff>
      <xdr:row>255</xdr:row>
      <xdr:rowOff>161925</xdr:rowOff>
    </xdr:from>
    <xdr:to>
      <xdr:col>1</xdr:col>
      <xdr:colOff>502339</xdr:colOff>
      <xdr:row>261</xdr:row>
      <xdr:rowOff>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11DB474-8DFD-4976-9F57-DBCA0C820761}"/>
            </a:ext>
            <a:ext uri="{147F2762-F138-4A5C-976F-8EAC2B608ADB}">
              <a16:predDERef xmlns:a16="http://schemas.microsoft.com/office/drawing/2014/main" pred="{EBB4595F-FA54-4321-9D4A-37398121E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240" y="352425"/>
          <a:ext cx="1904999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D36C0-2605-4E15-818C-CC9B13198EB8}">
  <sheetPr>
    <pageSetUpPr fitToPage="1"/>
  </sheetPr>
  <dimension ref="A1:K398"/>
  <sheetViews>
    <sheetView tabSelected="1" zoomScaleNormal="100" workbookViewId="0">
      <selection activeCell="D3" sqref="D3"/>
    </sheetView>
  </sheetViews>
  <sheetFormatPr baseColWidth="10" defaultRowHeight="15" x14ac:dyDescent="0.25"/>
  <cols>
    <col min="1" max="1" width="22.28515625" customWidth="1"/>
    <col min="2" max="2" width="77.85546875" customWidth="1"/>
    <col min="3" max="3" width="32.28515625" customWidth="1"/>
    <col min="4" max="4" width="50.5703125" customWidth="1"/>
    <col min="5" max="5" width="49.42578125" customWidth="1"/>
    <col min="6" max="6" width="24" customWidth="1"/>
    <col min="7" max="7" width="25.140625" customWidth="1"/>
    <col min="8" max="8" width="13" customWidth="1"/>
    <col min="9" max="9" width="14.85546875" customWidth="1"/>
  </cols>
  <sheetData>
    <row r="1" spans="1:8" x14ac:dyDescent="0.25">
      <c r="A1" s="49"/>
      <c r="B1" s="50"/>
      <c r="C1" s="51"/>
      <c r="D1" s="49"/>
      <c r="E1" s="51"/>
      <c r="F1" s="49"/>
      <c r="G1" s="51"/>
      <c r="H1" s="52"/>
    </row>
    <row r="2" spans="1:8" x14ac:dyDescent="0.25">
      <c r="A2" s="49"/>
      <c r="B2" s="50"/>
      <c r="C2" s="51"/>
      <c r="D2" s="49"/>
      <c r="E2" s="51"/>
      <c r="F2" s="49"/>
      <c r="G2" s="51"/>
      <c r="H2" s="52"/>
    </row>
    <row r="3" spans="1:8" x14ac:dyDescent="0.25">
      <c r="C3" s="11"/>
      <c r="E3" s="11"/>
      <c r="F3" s="11"/>
      <c r="G3" s="42"/>
      <c r="H3" s="37"/>
    </row>
    <row r="4" spans="1:8" x14ac:dyDescent="0.25">
      <c r="C4" s="11"/>
      <c r="E4" s="11"/>
      <c r="F4" s="11"/>
      <c r="G4" s="42"/>
      <c r="H4" s="37"/>
    </row>
    <row r="5" spans="1:8" x14ac:dyDescent="0.25">
      <c r="A5" s="170" t="s">
        <v>8</v>
      </c>
      <c r="B5" s="170"/>
      <c r="C5" s="170"/>
      <c r="D5" s="170"/>
      <c r="E5" s="170"/>
      <c r="F5" s="170"/>
      <c r="G5" s="170"/>
      <c r="H5" s="170"/>
    </row>
    <row r="6" spans="1:8" x14ac:dyDescent="0.25">
      <c r="A6" s="170" t="s">
        <v>1</v>
      </c>
      <c r="B6" s="170"/>
      <c r="C6" s="170"/>
      <c r="D6" s="170"/>
      <c r="E6" s="170"/>
      <c r="F6" s="170"/>
      <c r="G6" s="170"/>
      <c r="H6" s="170"/>
    </row>
    <row r="7" spans="1:8" x14ac:dyDescent="0.25">
      <c r="A7" s="170" t="s">
        <v>5</v>
      </c>
      <c r="B7" s="170"/>
      <c r="C7" s="170"/>
      <c r="D7" s="170"/>
      <c r="E7" s="170"/>
      <c r="F7" s="170"/>
      <c r="G7" s="170"/>
      <c r="H7" s="170"/>
    </row>
    <row r="8" spans="1:8" x14ac:dyDescent="0.25">
      <c r="A8" s="170" t="s">
        <v>217</v>
      </c>
      <c r="B8" s="170"/>
      <c r="C8" s="170"/>
      <c r="D8" s="170"/>
      <c r="E8" s="170"/>
      <c r="F8" s="170"/>
      <c r="G8" s="170"/>
      <c r="H8" s="170"/>
    </row>
    <row r="9" spans="1:8" ht="15.75" thickBot="1" x14ac:dyDescent="0.3">
      <c r="A9" s="171" t="s">
        <v>6</v>
      </c>
      <c r="B9" s="171"/>
      <c r="C9" s="171"/>
      <c r="D9" s="171"/>
      <c r="E9" s="171"/>
      <c r="F9" s="171"/>
      <c r="G9" s="171"/>
      <c r="H9" s="171"/>
    </row>
    <row r="10" spans="1:8" s="96" customFormat="1" ht="12" x14ac:dyDescent="0.2">
      <c r="A10" s="112" t="s">
        <v>74</v>
      </c>
      <c r="B10" s="113" t="s">
        <v>163</v>
      </c>
      <c r="C10" s="113" t="s">
        <v>2</v>
      </c>
      <c r="D10" s="113" t="s">
        <v>164</v>
      </c>
      <c r="E10" s="113" t="s">
        <v>87</v>
      </c>
      <c r="F10" s="113" t="s">
        <v>165</v>
      </c>
      <c r="G10" s="113" t="s">
        <v>166</v>
      </c>
      <c r="H10" s="114" t="s">
        <v>167</v>
      </c>
    </row>
    <row r="11" spans="1:8" s="96" customFormat="1" ht="35.1" customHeight="1" x14ac:dyDescent="0.2">
      <c r="A11" s="80" t="s">
        <v>218</v>
      </c>
      <c r="B11" s="116" t="s">
        <v>219</v>
      </c>
      <c r="C11" s="82" t="s">
        <v>171</v>
      </c>
      <c r="D11" s="115" t="s">
        <v>172</v>
      </c>
      <c r="E11" s="82" t="s">
        <v>220</v>
      </c>
      <c r="F11" s="116" t="s">
        <v>173</v>
      </c>
      <c r="G11" s="115" t="s">
        <v>193</v>
      </c>
      <c r="H11" s="83">
        <v>188611.20000000001</v>
      </c>
    </row>
    <row r="12" spans="1:8" s="96" customFormat="1" ht="35.1" customHeight="1" x14ac:dyDescent="0.2">
      <c r="A12" s="80" t="s">
        <v>221</v>
      </c>
      <c r="B12" s="116" t="s">
        <v>222</v>
      </c>
      <c r="C12" s="82" t="s">
        <v>109</v>
      </c>
      <c r="D12" s="115" t="s">
        <v>0</v>
      </c>
      <c r="E12" s="82" t="s">
        <v>223</v>
      </c>
      <c r="F12" s="116" t="s">
        <v>3</v>
      </c>
      <c r="G12" s="115" t="s">
        <v>195</v>
      </c>
      <c r="H12" s="83">
        <v>249629.9</v>
      </c>
    </row>
    <row r="13" spans="1:8" s="96" customFormat="1" ht="35.1" customHeight="1" x14ac:dyDescent="0.2">
      <c r="A13" s="80" t="s">
        <v>221</v>
      </c>
      <c r="B13" s="116" t="s">
        <v>224</v>
      </c>
      <c r="C13" s="82" t="s">
        <v>132</v>
      </c>
      <c r="D13" s="115" t="s">
        <v>133</v>
      </c>
      <c r="E13" s="82" t="s">
        <v>225</v>
      </c>
      <c r="F13" s="116" t="s">
        <v>134</v>
      </c>
      <c r="G13" s="115" t="s">
        <v>194</v>
      </c>
      <c r="H13" s="83">
        <v>31549.9</v>
      </c>
    </row>
    <row r="14" spans="1:8" s="96" customFormat="1" ht="35.1" customHeight="1" x14ac:dyDescent="0.2">
      <c r="A14" s="80" t="s">
        <v>221</v>
      </c>
      <c r="B14" s="116" t="s">
        <v>226</v>
      </c>
      <c r="C14" s="82" t="s">
        <v>109</v>
      </c>
      <c r="D14" s="115" t="s">
        <v>0</v>
      </c>
      <c r="E14" s="82" t="s">
        <v>227</v>
      </c>
      <c r="F14" s="116" t="s">
        <v>3</v>
      </c>
      <c r="G14" s="115" t="s">
        <v>195</v>
      </c>
      <c r="H14" s="83">
        <v>8112.04</v>
      </c>
    </row>
    <row r="15" spans="1:8" s="96" customFormat="1" ht="35.1" customHeight="1" x14ac:dyDescent="0.2">
      <c r="A15" s="80" t="s">
        <v>228</v>
      </c>
      <c r="B15" s="116" t="s">
        <v>229</v>
      </c>
      <c r="C15" s="82" t="s">
        <v>230</v>
      </c>
      <c r="D15" s="115" t="s">
        <v>231</v>
      </c>
      <c r="E15" s="82" t="s">
        <v>232</v>
      </c>
      <c r="F15" s="116" t="s">
        <v>4</v>
      </c>
      <c r="G15" s="115" t="s">
        <v>197</v>
      </c>
      <c r="H15" s="83">
        <v>9346.65</v>
      </c>
    </row>
    <row r="16" spans="1:8" s="96" customFormat="1" ht="35.1" customHeight="1" x14ac:dyDescent="0.2">
      <c r="A16" s="80" t="s">
        <v>228</v>
      </c>
      <c r="B16" s="116" t="s">
        <v>233</v>
      </c>
      <c r="C16" s="82" t="s">
        <v>202</v>
      </c>
      <c r="D16" s="115" t="s">
        <v>203</v>
      </c>
      <c r="E16" s="82" t="s">
        <v>234</v>
      </c>
      <c r="F16" s="116" t="s">
        <v>204</v>
      </c>
      <c r="G16" s="115" t="s">
        <v>205</v>
      </c>
      <c r="H16" s="83">
        <v>146310.66</v>
      </c>
    </row>
    <row r="17" spans="1:8" s="96" customFormat="1" ht="35.1" customHeight="1" x14ac:dyDescent="0.2">
      <c r="A17" s="80" t="s">
        <v>235</v>
      </c>
      <c r="B17" s="116" t="s">
        <v>236</v>
      </c>
      <c r="C17" s="82" t="s">
        <v>170</v>
      </c>
      <c r="D17" s="115" t="s">
        <v>185</v>
      </c>
      <c r="E17" s="82" t="s">
        <v>237</v>
      </c>
      <c r="F17" s="116" t="s">
        <v>4</v>
      </c>
      <c r="G17" s="115" t="s">
        <v>197</v>
      </c>
      <c r="H17" s="83">
        <v>5482.52</v>
      </c>
    </row>
    <row r="18" spans="1:8" s="96" customFormat="1" ht="35.1" customHeight="1" x14ac:dyDescent="0.2">
      <c r="A18" s="80" t="s">
        <v>235</v>
      </c>
      <c r="B18" s="116" t="s">
        <v>238</v>
      </c>
      <c r="C18" s="82" t="s">
        <v>174</v>
      </c>
      <c r="D18" s="115" t="s">
        <v>175</v>
      </c>
      <c r="E18" s="82" t="s">
        <v>239</v>
      </c>
      <c r="F18" s="116" t="s">
        <v>135</v>
      </c>
      <c r="G18" s="115" t="s">
        <v>192</v>
      </c>
      <c r="H18" s="83">
        <v>64900</v>
      </c>
    </row>
    <row r="19" spans="1:8" s="96" customFormat="1" ht="35.1" customHeight="1" x14ac:dyDescent="0.2">
      <c r="A19" s="80" t="s">
        <v>240</v>
      </c>
      <c r="B19" s="116" t="s">
        <v>241</v>
      </c>
      <c r="C19" s="82" t="s">
        <v>136</v>
      </c>
      <c r="D19" s="115" t="s">
        <v>137</v>
      </c>
      <c r="E19" s="82" t="s">
        <v>242</v>
      </c>
      <c r="F19" s="116" t="s">
        <v>138</v>
      </c>
      <c r="G19" s="115" t="s">
        <v>196</v>
      </c>
      <c r="H19" s="83">
        <v>149043.32999999999</v>
      </c>
    </row>
    <row r="20" spans="1:8" s="96" customFormat="1" ht="35.1" customHeight="1" x14ac:dyDescent="0.2">
      <c r="A20" s="80" t="s">
        <v>240</v>
      </c>
      <c r="B20" s="116" t="s">
        <v>243</v>
      </c>
      <c r="C20" s="82" t="s">
        <v>168</v>
      </c>
      <c r="D20" s="115" t="s">
        <v>169</v>
      </c>
      <c r="E20" s="82" t="s">
        <v>244</v>
      </c>
      <c r="F20" s="116" t="s">
        <v>138</v>
      </c>
      <c r="G20" s="115" t="s">
        <v>196</v>
      </c>
      <c r="H20" s="83">
        <v>227945.85</v>
      </c>
    </row>
    <row r="21" spans="1:8" s="96" customFormat="1" ht="35.1" customHeight="1" x14ac:dyDescent="0.2">
      <c r="A21" s="80" t="s">
        <v>240</v>
      </c>
      <c r="B21" s="116" t="s">
        <v>245</v>
      </c>
      <c r="C21" s="82" t="s">
        <v>230</v>
      </c>
      <c r="D21" s="115" t="s">
        <v>231</v>
      </c>
      <c r="E21" s="82" t="s">
        <v>246</v>
      </c>
      <c r="F21" s="116" t="s">
        <v>4</v>
      </c>
      <c r="G21" s="115" t="s">
        <v>197</v>
      </c>
      <c r="H21" s="83">
        <v>16923.810000000001</v>
      </c>
    </row>
    <row r="22" spans="1:8" s="96" customFormat="1" ht="35.1" customHeight="1" x14ac:dyDescent="0.2">
      <c r="A22" s="80" t="s">
        <v>240</v>
      </c>
      <c r="B22" s="116" t="s">
        <v>247</v>
      </c>
      <c r="C22" s="82" t="s">
        <v>170</v>
      </c>
      <c r="D22" s="115" t="s">
        <v>185</v>
      </c>
      <c r="E22" s="82" t="s">
        <v>248</v>
      </c>
      <c r="F22" s="116" t="s">
        <v>4</v>
      </c>
      <c r="G22" s="115" t="s">
        <v>197</v>
      </c>
      <c r="H22" s="83">
        <v>49935.28</v>
      </c>
    </row>
    <row r="23" spans="1:8" s="96" customFormat="1" ht="35.1" customHeight="1" x14ac:dyDescent="0.2">
      <c r="A23" s="80" t="s">
        <v>240</v>
      </c>
      <c r="B23" s="116" t="s">
        <v>247</v>
      </c>
      <c r="C23" s="82" t="s">
        <v>170</v>
      </c>
      <c r="D23" s="115" t="s">
        <v>185</v>
      </c>
      <c r="E23" s="82" t="s">
        <v>248</v>
      </c>
      <c r="F23" s="116" t="s">
        <v>249</v>
      </c>
      <c r="G23" s="115" t="s">
        <v>250</v>
      </c>
      <c r="H23" s="83">
        <v>5299.89</v>
      </c>
    </row>
    <row r="24" spans="1:8" s="96" customFormat="1" ht="35.1" customHeight="1" x14ac:dyDescent="0.2">
      <c r="A24" s="80" t="s">
        <v>240</v>
      </c>
      <c r="B24" s="116" t="s">
        <v>251</v>
      </c>
      <c r="C24" s="82" t="s">
        <v>130</v>
      </c>
      <c r="D24" s="115" t="s">
        <v>129</v>
      </c>
      <c r="E24" s="82" t="s">
        <v>252</v>
      </c>
      <c r="F24" s="116" t="s">
        <v>200</v>
      </c>
      <c r="G24" s="115" t="s">
        <v>201</v>
      </c>
      <c r="H24" s="83">
        <v>25665</v>
      </c>
    </row>
    <row r="25" spans="1:8" s="96" customFormat="1" ht="35.1" customHeight="1" x14ac:dyDescent="0.2">
      <c r="A25" s="80" t="s">
        <v>253</v>
      </c>
      <c r="B25" s="116" t="s">
        <v>254</v>
      </c>
      <c r="C25" s="82" t="s">
        <v>109</v>
      </c>
      <c r="D25" s="115" t="s">
        <v>0</v>
      </c>
      <c r="E25" s="82" t="s">
        <v>255</v>
      </c>
      <c r="F25" s="116" t="s">
        <v>154</v>
      </c>
      <c r="G25" s="115" t="s">
        <v>214</v>
      </c>
      <c r="H25" s="83">
        <v>123414.95</v>
      </c>
    </row>
    <row r="26" spans="1:8" s="96" customFormat="1" ht="35.1" customHeight="1" x14ac:dyDescent="0.2">
      <c r="A26" s="80" t="s">
        <v>253</v>
      </c>
      <c r="B26" s="116" t="s">
        <v>256</v>
      </c>
      <c r="C26" s="82" t="s">
        <v>153</v>
      </c>
      <c r="D26" s="115" t="s">
        <v>213</v>
      </c>
      <c r="E26" s="82" t="s">
        <v>257</v>
      </c>
      <c r="F26" s="116" t="s">
        <v>154</v>
      </c>
      <c r="G26" s="115" t="s">
        <v>214</v>
      </c>
      <c r="H26" s="83">
        <v>11777.72</v>
      </c>
    </row>
    <row r="27" spans="1:8" s="96" customFormat="1" ht="35.1" customHeight="1" x14ac:dyDescent="0.2">
      <c r="A27" s="80" t="s">
        <v>253</v>
      </c>
      <c r="B27" s="116" t="s">
        <v>258</v>
      </c>
      <c r="C27" s="82" t="s">
        <v>109</v>
      </c>
      <c r="D27" s="115" t="s">
        <v>0</v>
      </c>
      <c r="E27" s="82" t="s">
        <v>259</v>
      </c>
      <c r="F27" s="116" t="s">
        <v>154</v>
      </c>
      <c r="G27" s="115" t="s">
        <v>214</v>
      </c>
      <c r="H27" s="83">
        <v>17849</v>
      </c>
    </row>
    <row r="28" spans="1:8" s="96" customFormat="1" ht="35.1" customHeight="1" x14ac:dyDescent="0.2">
      <c r="A28" s="80" t="s">
        <v>253</v>
      </c>
      <c r="B28" s="116" t="s">
        <v>260</v>
      </c>
      <c r="C28" s="82" t="s">
        <v>109</v>
      </c>
      <c r="D28" s="115" t="s">
        <v>0</v>
      </c>
      <c r="E28" s="82" t="s">
        <v>261</v>
      </c>
      <c r="F28" s="116" t="s">
        <v>154</v>
      </c>
      <c r="G28" s="115" t="s">
        <v>214</v>
      </c>
      <c r="H28" s="83">
        <v>17849</v>
      </c>
    </row>
    <row r="29" spans="1:8" s="96" customFormat="1" ht="35.1" customHeight="1" x14ac:dyDescent="0.2">
      <c r="A29" s="80" t="s">
        <v>253</v>
      </c>
      <c r="B29" s="116" t="s">
        <v>262</v>
      </c>
      <c r="C29" s="82" t="s">
        <v>151</v>
      </c>
      <c r="D29" s="115" t="s">
        <v>1</v>
      </c>
      <c r="E29" s="82" t="s">
        <v>263</v>
      </c>
      <c r="F29" s="116" t="s">
        <v>160</v>
      </c>
      <c r="G29" s="115" t="s">
        <v>212</v>
      </c>
      <c r="H29" s="83">
        <v>4810577</v>
      </c>
    </row>
    <row r="30" spans="1:8" s="96" customFormat="1" ht="35.1" customHeight="1" x14ac:dyDescent="0.2">
      <c r="A30" s="80" t="s">
        <v>253</v>
      </c>
      <c r="B30" s="116" t="s">
        <v>262</v>
      </c>
      <c r="C30" s="82" t="s">
        <v>151</v>
      </c>
      <c r="D30" s="115" t="s">
        <v>1</v>
      </c>
      <c r="E30" s="82" t="s">
        <v>263</v>
      </c>
      <c r="F30" s="116" t="s">
        <v>157</v>
      </c>
      <c r="G30" s="115" t="s">
        <v>207</v>
      </c>
      <c r="H30" s="83">
        <v>338838.34</v>
      </c>
    </row>
    <row r="31" spans="1:8" s="96" customFormat="1" ht="35.1" customHeight="1" x14ac:dyDescent="0.2">
      <c r="A31" s="80" t="s">
        <v>253</v>
      </c>
      <c r="B31" s="116" t="s">
        <v>262</v>
      </c>
      <c r="C31" s="82" t="s">
        <v>151</v>
      </c>
      <c r="D31" s="115" t="s">
        <v>1</v>
      </c>
      <c r="E31" s="82" t="s">
        <v>263</v>
      </c>
      <c r="F31" s="116" t="s">
        <v>158</v>
      </c>
      <c r="G31" s="115" t="s">
        <v>208</v>
      </c>
      <c r="H31" s="83">
        <v>341550.98</v>
      </c>
    </row>
    <row r="32" spans="1:8" s="96" customFormat="1" ht="35.1" customHeight="1" x14ac:dyDescent="0.2">
      <c r="A32" s="80" t="s">
        <v>253</v>
      </c>
      <c r="B32" s="116" t="s">
        <v>262</v>
      </c>
      <c r="C32" s="82" t="s">
        <v>151</v>
      </c>
      <c r="D32" s="115" t="s">
        <v>1</v>
      </c>
      <c r="E32" s="82" t="s">
        <v>263</v>
      </c>
      <c r="F32" s="116" t="s">
        <v>159</v>
      </c>
      <c r="G32" s="115" t="s">
        <v>209</v>
      </c>
      <c r="H32" s="83">
        <v>49301.55</v>
      </c>
    </row>
    <row r="33" spans="1:8" s="96" customFormat="1" ht="35.1" customHeight="1" x14ac:dyDescent="0.2">
      <c r="A33" s="80" t="s">
        <v>253</v>
      </c>
      <c r="B33" s="116" t="s">
        <v>264</v>
      </c>
      <c r="C33" s="82" t="s">
        <v>151</v>
      </c>
      <c r="D33" s="115" t="s">
        <v>1</v>
      </c>
      <c r="E33" s="82" t="s">
        <v>265</v>
      </c>
      <c r="F33" s="116" t="s">
        <v>156</v>
      </c>
      <c r="G33" s="115" t="s">
        <v>210</v>
      </c>
      <c r="H33" s="83">
        <v>2470000</v>
      </c>
    </row>
    <row r="34" spans="1:8" s="96" customFormat="1" ht="35.1" customHeight="1" x14ac:dyDescent="0.2">
      <c r="A34" s="80" t="s">
        <v>253</v>
      </c>
      <c r="B34" s="116" t="s">
        <v>264</v>
      </c>
      <c r="C34" s="82" t="s">
        <v>151</v>
      </c>
      <c r="D34" s="115" t="s">
        <v>1</v>
      </c>
      <c r="E34" s="82" t="s">
        <v>265</v>
      </c>
      <c r="F34" s="116" t="s">
        <v>157</v>
      </c>
      <c r="G34" s="115" t="s">
        <v>207</v>
      </c>
      <c r="H34" s="83">
        <v>175123</v>
      </c>
    </row>
    <row r="35" spans="1:8" s="96" customFormat="1" ht="35.1" customHeight="1" x14ac:dyDescent="0.2">
      <c r="A35" s="80" t="s">
        <v>253</v>
      </c>
      <c r="B35" s="116" t="s">
        <v>264</v>
      </c>
      <c r="C35" s="82" t="s">
        <v>151</v>
      </c>
      <c r="D35" s="115" t="s">
        <v>1</v>
      </c>
      <c r="E35" s="82" t="s">
        <v>265</v>
      </c>
      <c r="F35" s="116" t="s">
        <v>158</v>
      </c>
      <c r="G35" s="115" t="s">
        <v>208</v>
      </c>
      <c r="H35" s="83">
        <v>175370</v>
      </c>
    </row>
    <row r="36" spans="1:8" s="96" customFormat="1" ht="35.1" customHeight="1" x14ac:dyDescent="0.2">
      <c r="A36" s="80" t="s">
        <v>253</v>
      </c>
      <c r="B36" s="116" t="s">
        <v>264</v>
      </c>
      <c r="C36" s="82" t="s">
        <v>151</v>
      </c>
      <c r="D36" s="115" t="s">
        <v>1</v>
      </c>
      <c r="E36" s="82" t="s">
        <v>265</v>
      </c>
      <c r="F36" s="116" t="s">
        <v>159</v>
      </c>
      <c r="G36" s="115" t="s">
        <v>209</v>
      </c>
      <c r="H36" s="83">
        <v>24774.26</v>
      </c>
    </row>
    <row r="37" spans="1:8" s="96" customFormat="1" ht="35.1" customHeight="1" x14ac:dyDescent="0.2">
      <c r="A37" s="80" t="s">
        <v>253</v>
      </c>
      <c r="B37" s="116" t="s">
        <v>266</v>
      </c>
      <c r="C37" s="82" t="s">
        <v>151</v>
      </c>
      <c r="D37" s="115" t="s">
        <v>1</v>
      </c>
      <c r="E37" s="82" t="s">
        <v>267</v>
      </c>
      <c r="F37" s="116" t="s">
        <v>155</v>
      </c>
      <c r="G37" s="115" t="s">
        <v>211</v>
      </c>
      <c r="H37" s="83">
        <v>416000</v>
      </c>
    </row>
    <row r="38" spans="1:8" s="96" customFormat="1" ht="35.1" customHeight="1" x14ac:dyDescent="0.2">
      <c r="A38" s="80" t="s">
        <v>253</v>
      </c>
      <c r="B38" s="116" t="s">
        <v>268</v>
      </c>
      <c r="C38" s="82" t="s">
        <v>151</v>
      </c>
      <c r="D38" s="115" t="s">
        <v>1</v>
      </c>
      <c r="E38" s="82" t="s">
        <v>269</v>
      </c>
      <c r="F38" s="116" t="s">
        <v>161</v>
      </c>
      <c r="G38" s="115" t="s">
        <v>206</v>
      </c>
      <c r="H38" s="83">
        <v>143000</v>
      </c>
    </row>
    <row r="39" spans="1:8" s="96" customFormat="1" ht="35.1" customHeight="1" x14ac:dyDescent="0.2">
      <c r="A39" s="80" t="s">
        <v>253</v>
      </c>
      <c r="B39" s="116" t="s">
        <v>268</v>
      </c>
      <c r="C39" s="82" t="s">
        <v>151</v>
      </c>
      <c r="D39" s="115" t="s">
        <v>1</v>
      </c>
      <c r="E39" s="82" t="s">
        <v>269</v>
      </c>
      <c r="F39" s="116" t="s">
        <v>157</v>
      </c>
      <c r="G39" s="115" t="s">
        <v>207</v>
      </c>
      <c r="H39" s="83">
        <v>10138.700000000001</v>
      </c>
    </row>
    <row r="40" spans="1:8" s="96" customFormat="1" ht="35.1" customHeight="1" x14ac:dyDescent="0.2">
      <c r="A40" s="80" t="s">
        <v>253</v>
      </c>
      <c r="B40" s="116" t="s">
        <v>268</v>
      </c>
      <c r="C40" s="82" t="s">
        <v>151</v>
      </c>
      <c r="D40" s="115" t="s">
        <v>1</v>
      </c>
      <c r="E40" s="82" t="s">
        <v>269</v>
      </c>
      <c r="F40" s="116" t="s">
        <v>158</v>
      </c>
      <c r="G40" s="115" t="s">
        <v>208</v>
      </c>
      <c r="H40" s="83">
        <v>10153</v>
      </c>
    </row>
    <row r="41" spans="1:8" s="96" customFormat="1" ht="35.1" customHeight="1" x14ac:dyDescent="0.2">
      <c r="A41" s="80" t="s">
        <v>253</v>
      </c>
      <c r="B41" s="116" t="s">
        <v>268</v>
      </c>
      <c r="C41" s="82" t="s">
        <v>151</v>
      </c>
      <c r="D41" s="115" t="s">
        <v>1</v>
      </c>
      <c r="E41" s="82" t="s">
        <v>269</v>
      </c>
      <c r="F41" s="116" t="s">
        <v>159</v>
      </c>
      <c r="G41" s="115" t="s">
        <v>209</v>
      </c>
      <c r="H41" s="83">
        <v>607.44000000000005</v>
      </c>
    </row>
    <row r="42" spans="1:8" s="96" customFormat="1" ht="35.1" customHeight="1" x14ac:dyDescent="0.2">
      <c r="A42" s="80" t="s">
        <v>270</v>
      </c>
      <c r="B42" s="116" t="s">
        <v>271</v>
      </c>
      <c r="C42" s="82" t="s">
        <v>198</v>
      </c>
      <c r="D42" s="115" t="s">
        <v>199</v>
      </c>
      <c r="E42" s="82" t="s">
        <v>272</v>
      </c>
      <c r="F42" s="116" t="s">
        <v>4</v>
      </c>
      <c r="G42" s="115" t="s">
        <v>197</v>
      </c>
      <c r="H42" s="83">
        <v>42645.2</v>
      </c>
    </row>
    <row r="43" spans="1:8" s="96" customFormat="1" ht="35.1" customHeight="1" x14ac:dyDescent="0.2">
      <c r="A43" s="80" t="s">
        <v>273</v>
      </c>
      <c r="B43" s="116" t="s">
        <v>274</v>
      </c>
      <c r="C43" s="82" t="s">
        <v>151</v>
      </c>
      <c r="D43" s="115" t="s">
        <v>1</v>
      </c>
      <c r="E43" s="82" t="s">
        <v>275</v>
      </c>
      <c r="F43" s="116" t="s">
        <v>276</v>
      </c>
      <c r="G43" s="115" t="s">
        <v>277</v>
      </c>
      <c r="H43" s="83">
        <v>96908.17</v>
      </c>
    </row>
    <row r="44" spans="1:8" s="96" customFormat="1" ht="35.1" customHeight="1" x14ac:dyDescent="0.2">
      <c r="A44" s="80" t="s">
        <v>278</v>
      </c>
      <c r="B44" s="116" t="s">
        <v>279</v>
      </c>
      <c r="C44" s="82" t="s">
        <v>280</v>
      </c>
      <c r="D44" s="115" t="s">
        <v>281</v>
      </c>
      <c r="E44" s="82" t="s">
        <v>282</v>
      </c>
      <c r="F44" s="116" t="s">
        <v>283</v>
      </c>
      <c r="G44" s="115" t="s">
        <v>284</v>
      </c>
      <c r="H44" s="83">
        <v>97350</v>
      </c>
    </row>
    <row r="45" spans="1:8" s="96" customFormat="1" ht="35.1" customHeight="1" x14ac:dyDescent="0.2">
      <c r="A45" s="80" t="s">
        <v>278</v>
      </c>
      <c r="B45" s="116" t="s">
        <v>285</v>
      </c>
      <c r="C45" s="82" t="s">
        <v>109</v>
      </c>
      <c r="D45" s="115" t="s">
        <v>0</v>
      </c>
      <c r="E45" s="82" t="s">
        <v>286</v>
      </c>
      <c r="F45" s="116" t="s">
        <v>154</v>
      </c>
      <c r="G45" s="115" t="s">
        <v>214</v>
      </c>
      <c r="H45" s="83">
        <v>119729.54</v>
      </c>
    </row>
    <row r="46" spans="1:8" s="96" customFormat="1" ht="35.1" customHeight="1" x14ac:dyDescent="0.2">
      <c r="A46" s="80" t="s">
        <v>287</v>
      </c>
      <c r="B46" s="116" t="s">
        <v>288</v>
      </c>
      <c r="C46" s="82" t="s">
        <v>289</v>
      </c>
      <c r="D46" s="115" t="s">
        <v>290</v>
      </c>
      <c r="E46" s="82" t="s">
        <v>291</v>
      </c>
      <c r="F46" s="116" t="s">
        <v>292</v>
      </c>
      <c r="G46" s="115" t="s">
        <v>293</v>
      </c>
      <c r="H46" s="83">
        <v>209700</v>
      </c>
    </row>
    <row r="47" spans="1:8" x14ac:dyDescent="0.25">
      <c r="A47" s="122"/>
      <c r="B47" s="123"/>
      <c r="C47" s="124"/>
      <c r="D47" s="125"/>
      <c r="E47" s="126"/>
      <c r="F47" s="123"/>
      <c r="G47" s="125" t="s">
        <v>7</v>
      </c>
      <c r="H47" s="127">
        <f>SUM(H11:H46)</f>
        <v>10881413.879999997</v>
      </c>
    </row>
    <row r="48" spans="1:8" x14ac:dyDescent="0.25">
      <c r="A48" s="178"/>
      <c r="B48" s="178"/>
      <c r="C48" s="178"/>
      <c r="D48" s="178"/>
      <c r="E48" s="178"/>
      <c r="F48" s="178"/>
      <c r="G48" s="178"/>
      <c r="H48" s="178"/>
    </row>
    <row r="49" spans="1:9" x14ac:dyDescent="0.25">
      <c r="A49" s="140"/>
      <c r="B49" s="141"/>
      <c r="C49" s="142"/>
      <c r="D49" s="143"/>
      <c r="E49" s="144"/>
      <c r="F49" s="141"/>
      <c r="G49" s="143"/>
      <c r="H49" s="145"/>
    </row>
    <row r="50" spans="1:9" x14ac:dyDescent="0.25">
      <c r="C50" s="11"/>
      <c r="E50" s="11"/>
      <c r="F50" s="11"/>
      <c r="G50" s="42"/>
      <c r="H50" s="37"/>
    </row>
    <row r="51" spans="1:9" x14ac:dyDescent="0.25">
      <c r="A51" s="11"/>
      <c r="B51" s="11"/>
      <c r="C51" s="2"/>
      <c r="F51" s="60"/>
    </row>
    <row r="52" spans="1:9" ht="15.75" customHeight="1" x14ac:dyDescent="0.25">
      <c r="A52" s="161" t="s">
        <v>112</v>
      </c>
      <c r="B52" s="161"/>
      <c r="C52" s="161"/>
      <c r="D52" s="165" t="s">
        <v>113</v>
      </c>
      <c r="E52" s="165"/>
      <c r="F52" s="165"/>
      <c r="G52" s="165"/>
      <c r="I52" s="2"/>
    </row>
    <row r="53" spans="1:9" ht="15.75" customHeight="1" x14ac:dyDescent="0.25">
      <c r="A53" s="166" t="s">
        <v>114</v>
      </c>
      <c r="B53" s="166"/>
      <c r="C53" s="166"/>
      <c r="D53" s="167" t="s">
        <v>100</v>
      </c>
      <c r="E53" s="167"/>
      <c r="F53" s="167"/>
      <c r="G53" s="167"/>
      <c r="I53" s="2"/>
    </row>
    <row r="54" spans="1:9" ht="15.75" customHeight="1" x14ac:dyDescent="0.25">
      <c r="A54" s="161" t="s">
        <v>101</v>
      </c>
      <c r="B54" s="161"/>
      <c r="C54" s="161"/>
      <c r="D54" s="38" t="s">
        <v>150</v>
      </c>
      <c r="E54" s="38"/>
      <c r="F54" s="38"/>
      <c r="G54" s="38"/>
      <c r="I54" s="2"/>
    </row>
    <row r="55" spans="1:9" x14ac:dyDescent="0.25">
      <c r="C55" s="11"/>
      <c r="E55" s="11"/>
      <c r="F55" s="11"/>
      <c r="G55" s="42"/>
      <c r="H55" s="37"/>
    </row>
    <row r="56" spans="1:9" x14ac:dyDescent="0.25">
      <c r="C56" s="11"/>
      <c r="E56" s="11"/>
      <c r="F56" s="11"/>
      <c r="G56" s="42"/>
      <c r="H56" s="37"/>
    </row>
    <row r="57" spans="1:9" x14ac:dyDescent="0.25">
      <c r="C57" s="11"/>
      <c r="E57" s="11"/>
      <c r="F57" s="11"/>
      <c r="G57" s="42"/>
      <c r="H57" s="37"/>
    </row>
    <row r="58" spans="1:9" x14ac:dyDescent="0.25">
      <c r="C58" s="11"/>
      <c r="E58" s="11"/>
      <c r="F58" s="11"/>
      <c r="G58" s="42"/>
      <c r="H58" s="37"/>
    </row>
    <row r="59" spans="1:9" x14ac:dyDescent="0.25">
      <c r="C59" s="11"/>
      <c r="E59" s="11"/>
      <c r="F59" s="11"/>
      <c r="G59" s="42"/>
      <c r="H59" s="37"/>
    </row>
    <row r="60" spans="1:9" x14ac:dyDescent="0.25">
      <c r="C60" s="11"/>
      <c r="E60" s="11"/>
      <c r="F60" s="11"/>
      <c r="G60" s="42"/>
      <c r="H60" s="37"/>
    </row>
    <row r="61" spans="1:9" x14ac:dyDescent="0.25">
      <c r="C61" s="11"/>
      <c r="E61" s="11"/>
      <c r="F61" s="11"/>
      <c r="G61" s="42"/>
      <c r="H61" s="37"/>
    </row>
    <row r="62" spans="1:9" ht="18.75" x14ac:dyDescent="0.3">
      <c r="A62" s="31"/>
      <c r="B62" s="32"/>
      <c r="C62" s="33"/>
      <c r="D62" s="32"/>
      <c r="E62" s="33"/>
      <c r="F62" s="31"/>
      <c r="G62" s="31"/>
      <c r="H62" s="34"/>
    </row>
    <row r="63" spans="1:9" x14ac:dyDescent="0.25">
      <c r="A63" s="11"/>
      <c r="B63" s="11"/>
      <c r="C63" s="2"/>
      <c r="F63" s="60"/>
    </row>
    <row r="64" spans="1:9" x14ac:dyDescent="0.25">
      <c r="A64" s="11"/>
      <c r="B64" s="11"/>
      <c r="C64" s="2"/>
      <c r="F64" s="60"/>
    </row>
    <row r="65" spans="1:11" x14ac:dyDescent="0.25">
      <c r="A65" s="163" t="s">
        <v>102</v>
      </c>
      <c r="B65" s="163"/>
      <c r="C65" s="163"/>
      <c r="D65" s="163"/>
      <c r="E65" s="163"/>
      <c r="F65" s="163"/>
      <c r="G65" s="163"/>
      <c r="H65" s="163"/>
      <c r="I65" s="163"/>
    </row>
    <row r="66" spans="1:11" x14ac:dyDescent="0.25">
      <c r="A66" s="163" t="s">
        <v>116</v>
      </c>
      <c r="B66" s="163"/>
      <c r="C66" s="163"/>
      <c r="D66" s="163"/>
      <c r="E66" s="163"/>
      <c r="F66" s="163"/>
      <c r="G66" s="163"/>
      <c r="H66" s="163"/>
      <c r="I66" s="163"/>
    </row>
    <row r="67" spans="1:11" x14ac:dyDescent="0.25">
      <c r="A67" s="163" t="s">
        <v>118</v>
      </c>
      <c r="B67" s="163"/>
      <c r="C67" s="163"/>
      <c r="D67" s="163"/>
      <c r="E67" s="163"/>
      <c r="F67" s="163"/>
      <c r="G67" s="163"/>
      <c r="H67" s="163"/>
      <c r="I67" s="163"/>
    </row>
    <row r="68" spans="1:11" x14ac:dyDescent="0.25">
      <c r="A68" s="163" t="s">
        <v>217</v>
      </c>
      <c r="B68" s="163"/>
      <c r="C68" s="163"/>
      <c r="D68" s="163"/>
      <c r="E68" s="163"/>
      <c r="F68" s="163"/>
      <c r="G68" s="163"/>
      <c r="H68" s="163"/>
      <c r="I68" s="163"/>
    </row>
    <row r="69" spans="1:11" x14ac:dyDescent="0.25">
      <c r="A69" s="164" t="s">
        <v>108</v>
      </c>
      <c r="B69" s="164"/>
      <c r="C69" s="164"/>
      <c r="D69" s="164"/>
      <c r="E69" s="164"/>
      <c r="F69" s="164"/>
      <c r="G69" s="164"/>
      <c r="H69" s="164"/>
      <c r="I69" s="164"/>
    </row>
    <row r="70" spans="1:11" x14ac:dyDescent="0.25">
      <c r="C70" s="11"/>
      <c r="D70" s="11"/>
      <c r="E70" s="2"/>
      <c r="K70" s="2"/>
    </row>
    <row r="71" spans="1:11" ht="23.25" x14ac:dyDescent="0.25">
      <c r="A71" s="128" t="s">
        <v>2</v>
      </c>
      <c r="B71" s="97" t="s">
        <v>93</v>
      </c>
      <c r="C71" s="97" t="s">
        <v>87</v>
      </c>
      <c r="D71" s="97" t="s">
        <v>107</v>
      </c>
      <c r="E71" s="97" t="s">
        <v>139</v>
      </c>
      <c r="F71" s="97" t="s">
        <v>94</v>
      </c>
      <c r="G71" s="98" t="s">
        <v>95</v>
      </c>
      <c r="H71" s="98" t="s">
        <v>96</v>
      </c>
      <c r="I71" s="97" t="s">
        <v>97</v>
      </c>
      <c r="J71" s="97" t="s">
        <v>98</v>
      </c>
    </row>
    <row r="72" spans="1:11" ht="39.950000000000003" customHeight="1" x14ac:dyDescent="0.25">
      <c r="A72" s="82" t="s">
        <v>230</v>
      </c>
      <c r="B72" s="129" t="s">
        <v>231</v>
      </c>
      <c r="C72" s="82" t="s">
        <v>232</v>
      </c>
      <c r="D72" s="146" t="s">
        <v>228</v>
      </c>
      <c r="E72" s="121" t="s">
        <v>229</v>
      </c>
      <c r="F72" s="130">
        <v>46022</v>
      </c>
      <c r="G72" s="131">
        <v>9346.65</v>
      </c>
      <c r="H72" s="132">
        <f>+G72</f>
        <v>9346.65</v>
      </c>
      <c r="I72" s="133">
        <f t="shared" ref="I72:I79" si="0">+G72-H72</f>
        <v>0</v>
      </c>
      <c r="J72" s="134" t="s">
        <v>99</v>
      </c>
    </row>
    <row r="73" spans="1:11" ht="39.950000000000003" customHeight="1" x14ac:dyDescent="0.25">
      <c r="A73" s="82" t="s">
        <v>170</v>
      </c>
      <c r="B73" s="129" t="s">
        <v>185</v>
      </c>
      <c r="C73" s="82" t="s">
        <v>237</v>
      </c>
      <c r="D73" s="146" t="s">
        <v>235</v>
      </c>
      <c r="E73" s="121" t="s">
        <v>236</v>
      </c>
      <c r="F73" s="130">
        <v>46022</v>
      </c>
      <c r="G73" s="131">
        <v>5482.52</v>
      </c>
      <c r="H73" s="132">
        <f t="shared" ref="H73:H79" si="1">+G73</f>
        <v>5482.52</v>
      </c>
      <c r="I73" s="133">
        <f t="shared" si="0"/>
        <v>0</v>
      </c>
      <c r="J73" s="134" t="s">
        <v>99</v>
      </c>
    </row>
    <row r="74" spans="1:11" ht="39.950000000000003" customHeight="1" x14ac:dyDescent="0.25">
      <c r="A74" s="82" t="s">
        <v>174</v>
      </c>
      <c r="B74" s="129" t="s">
        <v>175</v>
      </c>
      <c r="C74" s="82" t="s">
        <v>239</v>
      </c>
      <c r="D74" s="146" t="s">
        <v>235</v>
      </c>
      <c r="E74" s="121" t="s">
        <v>238</v>
      </c>
      <c r="F74" s="130">
        <v>46022</v>
      </c>
      <c r="G74" s="131">
        <v>64900</v>
      </c>
      <c r="H74" s="132">
        <f t="shared" si="1"/>
        <v>64900</v>
      </c>
      <c r="I74" s="133">
        <f t="shared" si="0"/>
        <v>0</v>
      </c>
      <c r="J74" s="134" t="s">
        <v>99</v>
      </c>
    </row>
    <row r="75" spans="1:11" ht="39.950000000000003" customHeight="1" x14ac:dyDescent="0.25">
      <c r="A75" s="82" t="s">
        <v>230</v>
      </c>
      <c r="B75" s="129" t="s">
        <v>231</v>
      </c>
      <c r="C75" s="82" t="s">
        <v>246</v>
      </c>
      <c r="D75" s="146" t="s">
        <v>240</v>
      </c>
      <c r="E75" s="121" t="s">
        <v>245</v>
      </c>
      <c r="F75" s="130">
        <v>46022</v>
      </c>
      <c r="G75" s="131">
        <v>16923.810000000001</v>
      </c>
      <c r="H75" s="132">
        <f t="shared" si="1"/>
        <v>16923.810000000001</v>
      </c>
      <c r="I75" s="133">
        <f t="shared" si="0"/>
        <v>0</v>
      </c>
      <c r="J75" s="134" t="s">
        <v>99</v>
      </c>
    </row>
    <row r="76" spans="1:11" ht="39.950000000000003" customHeight="1" x14ac:dyDescent="0.25">
      <c r="A76" s="82" t="s">
        <v>170</v>
      </c>
      <c r="B76" s="129" t="s">
        <v>185</v>
      </c>
      <c r="C76" s="82" t="s">
        <v>248</v>
      </c>
      <c r="D76" s="146" t="s">
        <v>240</v>
      </c>
      <c r="E76" s="121" t="s">
        <v>247</v>
      </c>
      <c r="F76" s="130">
        <v>46022</v>
      </c>
      <c r="G76" s="131">
        <v>55235.17</v>
      </c>
      <c r="H76" s="132">
        <f t="shared" si="1"/>
        <v>55235.17</v>
      </c>
      <c r="I76" s="133">
        <f t="shared" si="0"/>
        <v>0</v>
      </c>
      <c r="J76" s="134" t="s">
        <v>99</v>
      </c>
    </row>
    <row r="77" spans="1:11" ht="39.950000000000003" customHeight="1" x14ac:dyDescent="0.25">
      <c r="A77" s="82" t="s">
        <v>130</v>
      </c>
      <c r="B77" s="129" t="s">
        <v>129</v>
      </c>
      <c r="C77" s="82" t="s">
        <v>252</v>
      </c>
      <c r="D77" s="146" t="s">
        <v>240</v>
      </c>
      <c r="E77" s="121" t="s">
        <v>251</v>
      </c>
      <c r="F77" s="130">
        <v>46022</v>
      </c>
      <c r="G77" s="131">
        <v>25665</v>
      </c>
      <c r="H77" s="132">
        <f t="shared" si="1"/>
        <v>25665</v>
      </c>
      <c r="I77" s="133">
        <f t="shared" si="0"/>
        <v>0</v>
      </c>
      <c r="J77" s="134" t="s">
        <v>99</v>
      </c>
    </row>
    <row r="78" spans="1:11" ht="39.950000000000003" customHeight="1" x14ac:dyDescent="0.25">
      <c r="A78" s="82" t="s">
        <v>198</v>
      </c>
      <c r="B78" s="129" t="s">
        <v>199</v>
      </c>
      <c r="C78" s="82" t="s">
        <v>272</v>
      </c>
      <c r="D78" s="146" t="s">
        <v>270</v>
      </c>
      <c r="E78" s="121" t="s">
        <v>271</v>
      </c>
      <c r="F78" s="130">
        <v>46022</v>
      </c>
      <c r="G78" s="131">
        <v>42645.2</v>
      </c>
      <c r="H78" s="132">
        <f t="shared" si="1"/>
        <v>42645.2</v>
      </c>
      <c r="I78" s="133">
        <f t="shared" si="0"/>
        <v>0</v>
      </c>
      <c r="J78" s="134" t="s">
        <v>99</v>
      </c>
    </row>
    <row r="79" spans="1:11" ht="39.950000000000003" customHeight="1" x14ac:dyDescent="0.25">
      <c r="A79" s="82" t="s">
        <v>280</v>
      </c>
      <c r="B79" s="129" t="s">
        <v>281</v>
      </c>
      <c r="C79" s="82" t="s">
        <v>282</v>
      </c>
      <c r="D79" s="146" t="s">
        <v>278</v>
      </c>
      <c r="E79" s="121" t="s">
        <v>279</v>
      </c>
      <c r="F79" s="130">
        <v>46022</v>
      </c>
      <c r="G79" s="131">
        <v>97350</v>
      </c>
      <c r="H79" s="132">
        <f t="shared" si="1"/>
        <v>97350</v>
      </c>
      <c r="I79" s="133">
        <f t="shared" si="0"/>
        <v>0</v>
      </c>
      <c r="J79" s="134" t="s">
        <v>99</v>
      </c>
    </row>
    <row r="80" spans="1:11" x14ac:dyDescent="0.25">
      <c r="A80" s="135"/>
      <c r="B80" s="101"/>
      <c r="C80" s="101"/>
      <c r="D80" s="136"/>
      <c r="E80" s="100"/>
      <c r="F80" s="137" t="s">
        <v>7</v>
      </c>
      <c r="G80" s="179">
        <f>SUM(G72:G79)</f>
        <v>317548.34999999998</v>
      </c>
      <c r="H80" s="100"/>
      <c r="I80" s="100"/>
      <c r="J80" s="136"/>
    </row>
    <row r="81" spans="1:11" x14ac:dyDescent="0.25">
      <c r="C81" s="11"/>
      <c r="D81" s="11"/>
      <c r="E81" s="2"/>
      <c r="F81" s="2"/>
      <c r="H81" s="60"/>
      <c r="K81" s="2"/>
    </row>
    <row r="82" spans="1:11" s="75" customFormat="1" x14ac:dyDescent="0.25">
      <c r="A82" s="74"/>
      <c r="B82" s="74"/>
      <c r="C82" s="74"/>
      <c r="D82" s="74"/>
      <c r="E82" s="74"/>
      <c r="F82" s="74"/>
      <c r="G82" s="74"/>
      <c r="H82" s="74"/>
      <c r="I82" s="74"/>
    </row>
    <row r="83" spans="1:11" x14ac:dyDescent="0.25">
      <c r="A83" s="61"/>
      <c r="B83" s="61"/>
      <c r="C83" s="62"/>
      <c r="D83" s="63"/>
      <c r="E83" s="64"/>
      <c r="F83" s="65"/>
      <c r="G83" s="66"/>
      <c r="H83" s="63"/>
      <c r="I83" s="62"/>
    </row>
    <row r="84" spans="1:11" ht="9" customHeight="1" x14ac:dyDescent="0.25">
      <c r="A84" s="11"/>
      <c r="B84" s="11"/>
      <c r="C84" s="2"/>
      <c r="F84" s="60"/>
    </row>
    <row r="85" spans="1:11" ht="15.75" customHeight="1" x14ac:dyDescent="0.25">
      <c r="A85" s="161" t="s">
        <v>112</v>
      </c>
      <c r="B85" s="161"/>
      <c r="C85" s="161"/>
      <c r="D85" s="165" t="s">
        <v>113</v>
      </c>
      <c r="E85" s="165"/>
      <c r="F85" s="165"/>
      <c r="G85" s="165"/>
      <c r="I85" s="2"/>
    </row>
    <row r="86" spans="1:11" ht="15.75" customHeight="1" x14ac:dyDescent="0.25">
      <c r="A86" s="166" t="s">
        <v>114</v>
      </c>
      <c r="B86" s="166"/>
      <c r="C86" s="166"/>
      <c r="D86" s="167" t="s">
        <v>100</v>
      </c>
      <c r="E86" s="167"/>
      <c r="F86" s="167"/>
      <c r="G86" s="167"/>
      <c r="I86" s="2"/>
    </row>
    <row r="87" spans="1:11" ht="15.75" customHeight="1" x14ac:dyDescent="0.25">
      <c r="A87" s="161" t="s">
        <v>101</v>
      </c>
      <c r="B87" s="161"/>
      <c r="C87" s="161"/>
      <c r="D87" s="38" t="s">
        <v>131</v>
      </c>
      <c r="E87" s="38"/>
      <c r="F87" s="38"/>
      <c r="G87" s="38"/>
      <c r="I87" s="2"/>
    </row>
    <row r="88" spans="1:11" x14ac:dyDescent="0.25">
      <c r="A88" s="61"/>
      <c r="B88" s="61"/>
      <c r="C88" s="62"/>
      <c r="D88" s="63"/>
      <c r="E88" s="64"/>
      <c r="F88" s="65"/>
      <c r="G88" s="66"/>
      <c r="H88" s="63"/>
      <c r="I88" s="63"/>
    </row>
    <row r="89" spans="1:11" x14ac:dyDescent="0.25">
      <c r="A89" s="61"/>
      <c r="B89" s="61"/>
      <c r="C89" s="62"/>
      <c r="D89" s="63"/>
      <c r="E89" s="64"/>
      <c r="F89" s="65"/>
      <c r="G89" s="66"/>
      <c r="H89" s="63"/>
      <c r="I89" s="63"/>
    </row>
    <row r="90" spans="1:11" x14ac:dyDescent="0.25">
      <c r="A90" s="61"/>
      <c r="B90" s="61"/>
      <c r="C90" s="62"/>
      <c r="D90" s="63"/>
      <c r="E90" s="64"/>
      <c r="F90" s="65"/>
      <c r="G90" s="66"/>
      <c r="H90" s="63"/>
      <c r="I90" s="63"/>
    </row>
    <row r="91" spans="1:11" x14ac:dyDescent="0.25">
      <c r="A91" s="61"/>
      <c r="B91" s="61"/>
      <c r="C91" s="62"/>
      <c r="D91" s="63"/>
      <c r="E91" s="64"/>
      <c r="F91" s="65"/>
      <c r="G91" s="66"/>
      <c r="H91" s="63"/>
      <c r="I91" s="63"/>
    </row>
    <row r="92" spans="1:11" x14ac:dyDescent="0.25">
      <c r="A92" s="61"/>
      <c r="B92" s="61"/>
      <c r="C92" s="62"/>
      <c r="D92" s="63"/>
      <c r="E92" s="64"/>
      <c r="F92" s="65"/>
      <c r="G92" s="66"/>
      <c r="H92" s="63"/>
      <c r="I92" s="63"/>
    </row>
    <row r="93" spans="1:11" x14ac:dyDescent="0.25">
      <c r="A93" s="61"/>
      <c r="B93" s="61"/>
      <c r="C93" s="62"/>
      <c r="D93" s="63"/>
      <c r="E93" s="64"/>
      <c r="F93" s="65"/>
      <c r="G93" s="66"/>
      <c r="H93" s="63"/>
      <c r="I93" s="63"/>
    </row>
    <row r="94" spans="1:11" x14ac:dyDescent="0.25">
      <c r="A94" s="61"/>
      <c r="B94" s="61"/>
      <c r="C94" s="62"/>
      <c r="D94" s="63"/>
      <c r="E94" s="64"/>
      <c r="F94" s="65"/>
      <c r="G94" s="66"/>
      <c r="H94" s="63"/>
      <c r="I94" s="63"/>
    </row>
    <row r="95" spans="1:11" x14ac:dyDescent="0.25">
      <c r="A95" s="61"/>
      <c r="B95" s="61"/>
      <c r="C95" s="62"/>
      <c r="D95" s="63"/>
      <c r="E95" s="64"/>
      <c r="F95" s="65"/>
      <c r="G95" s="66"/>
      <c r="H95" s="63"/>
      <c r="I95" s="63"/>
    </row>
    <row r="96" spans="1:11" x14ac:dyDescent="0.25">
      <c r="A96" s="61"/>
      <c r="B96" s="61"/>
      <c r="C96" s="62"/>
      <c r="D96" s="63"/>
      <c r="E96" s="64"/>
      <c r="F96" s="65"/>
      <c r="G96" s="66"/>
      <c r="H96" s="63"/>
      <c r="I96" s="63"/>
    </row>
    <row r="97" spans="1:8" x14ac:dyDescent="0.25">
      <c r="B97" s="67"/>
      <c r="E97" s="68"/>
      <c r="G97" s="37"/>
    </row>
    <row r="98" spans="1:8" s="5" customFormat="1" ht="18.75" x14ac:dyDescent="0.3">
      <c r="B98" s="168" t="s">
        <v>124</v>
      </c>
      <c r="C98" s="168"/>
      <c r="D98" s="168"/>
      <c r="E98" s="168"/>
      <c r="F98" s="168"/>
      <c r="G98" s="168"/>
      <c r="H98" s="69"/>
    </row>
    <row r="99" spans="1:8" s="5" customFormat="1" ht="18.75" x14ac:dyDescent="0.3">
      <c r="B99" s="168" t="s">
        <v>125</v>
      </c>
      <c r="C99" s="168"/>
      <c r="D99" s="168"/>
      <c r="E99" s="168"/>
      <c r="F99" s="168"/>
      <c r="G99" s="168"/>
      <c r="H99" s="69"/>
    </row>
    <row r="100" spans="1:8" x14ac:dyDescent="0.25">
      <c r="B100" s="169" t="s">
        <v>126</v>
      </c>
      <c r="C100" s="169"/>
      <c r="D100" s="169"/>
      <c r="E100" s="169"/>
      <c r="F100" s="169"/>
      <c r="G100" s="169"/>
    </row>
    <row r="101" spans="1:8" x14ac:dyDescent="0.25">
      <c r="B101" s="169" t="s">
        <v>217</v>
      </c>
      <c r="C101" s="169"/>
      <c r="D101" s="169"/>
      <c r="E101" s="169"/>
      <c r="F101" s="169"/>
      <c r="G101" s="169"/>
    </row>
    <row r="102" spans="1:8" x14ac:dyDescent="0.25">
      <c r="B102" s="169" t="s">
        <v>108</v>
      </c>
      <c r="C102" s="169"/>
      <c r="D102" s="169"/>
      <c r="E102" s="169"/>
      <c r="F102" s="169"/>
      <c r="G102" s="169"/>
    </row>
    <row r="103" spans="1:8" x14ac:dyDescent="0.25">
      <c r="A103" s="70" t="s">
        <v>127</v>
      </c>
      <c r="B103" s="71" t="s">
        <v>128</v>
      </c>
      <c r="C103" s="71" t="s">
        <v>2</v>
      </c>
      <c r="D103" s="70" t="s">
        <v>93</v>
      </c>
      <c r="E103" s="72" t="s">
        <v>87</v>
      </c>
      <c r="F103" s="73" t="s">
        <v>88</v>
      </c>
    </row>
    <row r="104" spans="1:8" ht="38.25" customHeight="1" x14ac:dyDescent="0.25">
      <c r="A104" s="147" t="s">
        <v>240</v>
      </c>
      <c r="B104" s="81" t="s">
        <v>299</v>
      </c>
      <c r="C104" s="81" t="s">
        <v>170</v>
      </c>
      <c r="D104" s="117" t="s">
        <v>185</v>
      </c>
      <c r="E104" s="82" t="s">
        <v>300</v>
      </c>
      <c r="F104" s="138">
        <v>5381.51</v>
      </c>
    </row>
    <row r="105" spans="1:8" x14ac:dyDescent="0.25">
      <c r="A105" s="99"/>
      <c r="B105" s="118"/>
      <c r="C105" s="100"/>
      <c r="D105" s="101"/>
      <c r="E105" s="102" t="s">
        <v>7</v>
      </c>
      <c r="F105" s="103">
        <f>SUM(F104:F104)</f>
        <v>5381.51</v>
      </c>
    </row>
    <row r="106" spans="1:8" x14ac:dyDescent="0.25">
      <c r="A106" s="53"/>
      <c r="B106" s="54"/>
      <c r="C106" s="54"/>
      <c r="D106" s="54"/>
      <c r="E106" s="54"/>
      <c r="F106" s="54"/>
    </row>
    <row r="107" spans="1:8" x14ac:dyDescent="0.25">
      <c r="A107" s="53"/>
      <c r="B107" s="54"/>
      <c r="C107" s="54"/>
      <c r="D107" s="54"/>
      <c r="E107" s="54"/>
      <c r="F107" s="54"/>
    </row>
    <row r="108" spans="1:8" x14ac:dyDescent="0.25">
      <c r="A108" s="53"/>
      <c r="B108" s="54"/>
      <c r="C108" s="54"/>
      <c r="D108" s="54"/>
      <c r="E108" s="54"/>
      <c r="F108" s="54"/>
    </row>
    <row r="109" spans="1:8" x14ac:dyDescent="0.25">
      <c r="A109" s="53"/>
      <c r="B109" s="54"/>
      <c r="C109" s="54"/>
      <c r="D109" s="54"/>
      <c r="E109" s="54"/>
      <c r="F109" s="54"/>
    </row>
    <row r="110" spans="1:8" ht="15.75" x14ac:dyDescent="0.25">
      <c r="A110" s="161" t="s">
        <v>112</v>
      </c>
      <c r="B110" s="161"/>
      <c r="C110" s="41"/>
      <c r="D110" s="41" t="s">
        <v>188</v>
      </c>
      <c r="E110" s="41"/>
      <c r="F110" s="41"/>
    </row>
    <row r="111" spans="1:8" ht="15.75" x14ac:dyDescent="0.25">
      <c r="A111" s="166" t="s">
        <v>114</v>
      </c>
      <c r="B111" s="166"/>
      <c r="C111" s="25"/>
      <c r="D111" s="108" t="s">
        <v>187</v>
      </c>
      <c r="E111" s="108"/>
      <c r="F111" s="108"/>
    </row>
    <row r="112" spans="1:8" ht="15.75" x14ac:dyDescent="0.25">
      <c r="A112" s="161" t="s">
        <v>101</v>
      </c>
      <c r="B112" s="161"/>
      <c r="C112" s="25"/>
      <c r="D112" s="38"/>
      <c r="E112" s="38" t="s">
        <v>186</v>
      </c>
      <c r="F112" s="38"/>
    </row>
    <row r="113" spans="1:6" ht="15.75" x14ac:dyDescent="0.25">
      <c r="A113" s="56"/>
      <c r="B113" s="55"/>
      <c r="C113" s="55"/>
      <c r="D113" s="55"/>
      <c r="E113" s="55"/>
      <c r="F113" s="55"/>
    </row>
    <row r="114" spans="1:6" ht="15.75" x14ac:dyDescent="0.25">
      <c r="A114" s="56"/>
      <c r="B114" s="55"/>
      <c r="C114" s="55"/>
      <c r="D114" s="55"/>
      <c r="E114" s="55"/>
      <c r="F114" s="55"/>
    </row>
    <row r="115" spans="1:6" ht="15.75" x14ac:dyDescent="0.25">
      <c r="A115" s="56"/>
      <c r="B115" s="55"/>
      <c r="C115" s="41" t="s">
        <v>113</v>
      </c>
      <c r="D115" s="55"/>
      <c r="E115" s="55"/>
      <c r="F115" s="55"/>
    </row>
    <row r="116" spans="1:6" ht="12.75" customHeight="1" x14ac:dyDescent="0.25">
      <c r="B116" s="41"/>
      <c r="C116" s="108" t="s">
        <v>100</v>
      </c>
      <c r="D116" s="41"/>
      <c r="E116" s="41"/>
      <c r="F116" s="41"/>
    </row>
    <row r="117" spans="1:6" ht="15.75" customHeight="1" x14ac:dyDescent="0.25">
      <c r="B117" s="108"/>
      <c r="C117" s="109" t="s">
        <v>117</v>
      </c>
      <c r="D117" s="108"/>
      <c r="E117" s="108"/>
      <c r="F117" s="108"/>
    </row>
    <row r="118" spans="1:6" ht="15.75" x14ac:dyDescent="0.25">
      <c r="B118" s="109"/>
      <c r="C118" s="109"/>
      <c r="D118" s="109"/>
      <c r="E118" s="109"/>
      <c r="F118" s="109"/>
    </row>
    <row r="119" spans="1:6" ht="9.75" customHeight="1" x14ac:dyDescent="0.25">
      <c r="B119" s="4"/>
      <c r="C119" s="2"/>
    </row>
    <row r="120" spans="1:6" s="11" customFormat="1" x14ac:dyDescent="0.25">
      <c r="A120"/>
      <c r="B120" s="4"/>
      <c r="C120" s="2"/>
      <c r="D120"/>
      <c r="E120"/>
      <c r="F120"/>
    </row>
    <row r="121" spans="1:6" s="11" customFormat="1" ht="38.25" customHeight="1" x14ac:dyDescent="0.25">
      <c r="A121"/>
      <c r="B121" s="4"/>
      <c r="C121" s="2"/>
      <c r="D121"/>
      <c r="E121"/>
      <c r="F121"/>
    </row>
    <row r="122" spans="1:6" s="11" customFormat="1" ht="20.100000000000001" customHeight="1" x14ac:dyDescent="0.25">
      <c r="A122" s="2"/>
      <c r="B122" s="4"/>
      <c r="C122" s="2"/>
      <c r="D122"/>
      <c r="E122"/>
      <c r="F122"/>
    </row>
    <row r="123" spans="1:6" s="11" customFormat="1" ht="20.100000000000001" customHeight="1" x14ac:dyDescent="0.25">
      <c r="A123" s="2"/>
      <c r="B123" s="4"/>
      <c r="C123" s="2"/>
      <c r="D123"/>
      <c r="E123"/>
      <c r="F123"/>
    </row>
    <row r="124" spans="1:6" s="11" customFormat="1" ht="20.100000000000001" customHeight="1" x14ac:dyDescent="0.25">
      <c r="A124"/>
      <c r="B124" s="4"/>
      <c r="C124" s="2"/>
      <c r="D124"/>
      <c r="E124"/>
      <c r="F124"/>
    </row>
    <row r="125" spans="1:6" s="11" customFormat="1" ht="46.5" customHeight="1" x14ac:dyDescent="0.25">
      <c r="A125" s="2"/>
      <c r="B125" s="4"/>
      <c r="C125" s="2"/>
      <c r="D125"/>
      <c r="E125"/>
      <c r="F125"/>
    </row>
    <row r="126" spans="1:6" s="11" customFormat="1" ht="20.100000000000001" customHeight="1" x14ac:dyDescent="0.25">
      <c r="A126" s="2"/>
      <c r="B126" s="4"/>
      <c r="C126" s="2"/>
      <c r="D126"/>
      <c r="E126"/>
      <c r="F126"/>
    </row>
    <row r="127" spans="1:6" s="11" customFormat="1" ht="20.100000000000001" customHeight="1" x14ac:dyDescent="0.25">
      <c r="A127" s="2"/>
      <c r="B127" s="4"/>
      <c r="C127" s="2"/>
      <c r="D127"/>
      <c r="E127"/>
      <c r="F127"/>
    </row>
    <row r="128" spans="1:6" s="11" customFormat="1" ht="20.100000000000001" customHeight="1" x14ac:dyDescent="0.25">
      <c r="A128" s="2"/>
      <c r="B128" s="4"/>
      <c r="C128" s="2"/>
      <c r="D128"/>
      <c r="E128"/>
      <c r="F128"/>
    </row>
    <row r="129" spans="1:6" s="11" customFormat="1" ht="20.100000000000001" customHeight="1" x14ac:dyDescent="0.25">
      <c r="A129" s="2"/>
      <c r="B129" s="4"/>
      <c r="C129" s="174"/>
      <c r="D129" s="174"/>
      <c r="E129"/>
      <c r="F129"/>
    </row>
    <row r="130" spans="1:6" s="11" customFormat="1" ht="20.100000000000001" customHeight="1" x14ac:dyDescent="0.25">
      <c r="A130" s="175" t="s">
        <v>119</v>
      </c>
      <c r="B130" s="175"/>
      <c r="C130" s="175"/>
      <c r="D130" s="175"/>
      <c r="E130" s="5"/>
      <c r="F130" s="5"/>
    </row>
    <row r="131" spans="1:6" s="11" customFormat="1" ht="20.100000000000001" customHeight="1" x14ac:dyDescent="0.25">
      <c r="A131" s="175" t="s">
        <v>120</v>
      </c>
      <c r="B131" s="175"/>
      <c r="C131" s="175"/>
      <c r="D131" s="175"/>
      <c r="E131" s="5"/>
      <c r="F131" s="5"/>
    </row>
    <row r="132" spans="1:6" s="11" customFormat="1" ht="20.100000000000001" customHeight="1" x14ac:dyDescent="0.25">
      <c r="A132" s="176" t="s">
        <v>121</v>
      </c>
      <c r="B132" s="176"/>
      <c r="C132" s="176"/>
      <c r="D132" s="176"/>
      <c r="E132"/>
      <c r="F132"/>
    </row>
    <row r="133" spans="1:6" x14ac:dyDescent="0.25">
      <c r="A133" s="162" t="s">
        <v>122</v>
      </c>
      <c r="B133" s="162"/>
      <c r="C133" s="162"/>
      <c r="D133" s="162"/>
    </row>
    <row r="134" spans="1:6" ht="13.5" customHeight="1" x14ac:dyDescent="0.25">
      <c r="A134" s="162" t="s">
        <v>294</v>
      </c>
      <c r="B134" s="162"/>
      <c r="C134" s="162"/>
      <c r="D134" s="162"/>
    </row>
    <row r="135" spans="1:6" ht="13.5" customHeight="1" x14ac:dyDescent="0.25">
      <c r="A135" s="177" t="s">
        <v>123</v>
      </c>
      <c r="B135" s="177"/>
      <c r="C135" s="177"/>
      <c r="D135" s="177"/>
    </row>
    <row r="136" spans="1:6" ht="13.5" customHeight="1" x14ac:dyDescent="0.25"/>
    <row r="137" spans="1:6" ht="15" customHeight="1" x14ac:dyDescent="0.25">
      <c r="B137" s="180" t="s">
        <v>14</v>
      </c>
      <c r="C137" s="181">
        <v>10922660.49</v>
      </c>
    </row>
    <row r="138" spans="1:6" ht="15" customHeight="1" x14ac:dyDescent="0.25">
      <c r="B138" s="182" t="s">
        <v>15</v>
      </c>
      <c r="C138" s="183">
        <v>9062342.4399999995</v>
      </c>
    </row>
    <row r="139" spans="1:6" ht="15" customHeight="1" x14ac:dyDescent="0.25">
      <c r="B139" s="184" t="s">
        <v>16</v>
      </c>
      <c r="C139" s="185">
        <v>7520485.1699999999</v>
      </c>
    </row>
    <row r="140" spans="1:6" ht="15" customHeight="1" x14ac:dyDescent="0.25">
      <c r="B140" s="184" t="s">
        <v>17</v>
      </c>
      <c r="C140" s="185"/>
    </row>
    <row r="141" spans="1:6" ht="15" customHeight="1" x14ac:dyDescent="0.25">
      <c r="B141" s="184" t="s">
        <v>301</v>
      </c>
      <c r="C141" s="185">
        <v>416000</v>
      </c>
    </row>
    <row r="142" spans="1:6" ht="15" customHeight="1" x14ac:dyDescent="0.25">
      <c r="B142" s="184" t="s">
        <v>18</v>
      </c>
      <c r="C142" s="186"/>
    </row>
    <row r="143" spans="1:6" ht="15" customHeight="1" x14ac:dyDescent="0.25">
      <c r="B143" s="184" t="s">
        <v>19</v>
      </c>
      <c r="C143" s="186"/>
    </row>
    <row r="144" spans="1:6" ht="15" customHeight="1" x14ac:dyDescent="0.25">
      <c r="B144" s="184" t="s">
        <v>20</v>
      </c>
      <c r="C144" s="185">
        <v>1125857.27</v>
      </c>
    </row>
    <row r="145" spans="2:3" ht="15" customHeight="1" x14ac:dyDescent="0.25">
      <c r="B145" s="182" t="s">
        <v>21</v>
      </c>
      <c r="C145" s="181">
        <v>1225918.1599999999</v>
      </c>
    </row>
    <row r="146" spans="2:3" ht="15" customHeight="1" x14ac:dyDescent="0.25">
      <c r="B146" s="184" t="s">
        <v>22</v>
      </c>
      <c r="C146" s="185">
        <v>606926.06999999995</v>
      </c>
    </row>
    <row r="147" spans="2:3" ht="15" customHeight="1" x14ac:dyDescent="0.25">
      <c r="B147" s="184" t="s">
        <v>23</v>
      </c>
      <c r="C147" s="185">
        <v>25665</v>
      </c>
    </row>
    <row r="148" spans="2:3" ht="15" customHeight="1" x14ac:dyDescent="0.25">
      <c r="B148" s="184" t="s">
        <v>24</v>
      </c>
      <c r="C148" s="187"/>
    </row>
    <row r="149" spans="2:3" ht="15" customHeight="1" x14ac:dyDescent="0.25">
      <c r="B149" s="184" t="s">
        <v>146</v>
      </c>
      <c r="C149" s="187"/>
    </row>
    <row r="150" spans="2:3" ht="15" customHeight="1" x14ac:dyDescent="0.25">
      <c r="B150" s="184" t="s">
        <v>147</v>
      </c>
      <c r="C150" s="187"/>
    </row>
    <row r="151" spans="2:3" ht="15" customHeight="1" x14ac:dyDescent="0.25">
      <c r="B151" s="184" t="s">
        <v>25</v>
      </c>
      <c r="C151" s="185">
        <v>97350</v>
      </c>
    </row>
    <row r="152" spans="2:3" ht="15" customHeight="1" x14ac:dyDescent="0.25">
      <c r="B152" s="184" t="s">
        <v>26</v>
      </c>
      <c r="C152" s="185">
        <v>381091.29</v>
      </c>
    </row>
    <row r="153" spans="2:3" ht="15" customHeight="1" x14ac:dyDescent="0.25">
      <c r="B153" s="184" t="s">
        <v>148</v>
      </c>
      <c r="C153" s="185">
        <v>114885.8</v>
      </c>
    </row>
    <row r="154" spans="2:3" ht="15" customHeight="1" x14ac:dyDescent="0.25">
      <c r="B154" s="184" t="s">
        <v>27</v>
      </c>
      <c r="C154" s="186"/>
    </row>
    <row r="155" spans="2:3" ht="15" customHeight="1" x14ac:dyDescent="0.25">
      <c r="B155" s="184" t="s">
        <v>28</v>
      </c>
      <c r="C155" s="185"/>
    </row>
    <row r="156" spans="2:3" ht="15" customHeight="1" x14ac:dyDescent="0.25">
      <c r="B156" s="182" t="s">
        <v>29</v>
      </c>
      <c r="C156" s="181">
        <v>634399.89</v>
      </c>
    </row>
    <row r="157" spans="2:3" ht="15" customHeight="1" x14ac:dyDescent="0.25">
      <c r="B157" s="184" t="s">
        <v>30</v>
      </c>
      <c r="C157" s="185"/>
    </row>
    <row r="158" spans="2:3" ht="15" customHeight="1" x14ac:dyDescent="0.25">
      <c r="B158" s="184" t="s">
        <v>31</v>
      </c>
      <c r="C158" s="187"/>
    </row>
    <row r="159" spans="2:3" ht="15" customHeight="1" x14ac:dyDescent="0.25">
      <c r="B159" s="184" t="s">
        <v>32</v>
      </c>
      <c r="C159" s="187"/>
    </row>
    <row r="160" spans="2:3" ht="15" customHeight="1" x14ac:dyDescent="0.25">
      <c r="B160" s="184" t="s">
        <v>33</v>
      </c>
      <c r="C160" s="187"/>
    </row>
    <row r="161" spans="2:3" ht="15" customHeight="1" x14ac:dyDescent="0.25">
      <c r="B161" s="184" t="s">
        <v>34</v>
      </c>
      <c r="C161" s="185"/>
    </row>
    <row r="162" spans="2:3" ht="15" customHeight="1" x14ac:dyDescent="0.25">
      <c r="B162" s="184" t="s">
        <v>35</v>
      </c>
      <c r="C162" s="187"/>
    </row>
    <row r="163" spans="2:3" ht="15" customHeight="1" x14ac:dyDescent="0.25">
      <c r="B163" s="184" t="s">
        <v>36</v>
      </c>
      <c r="C163" s="185">
        <v>629100</v>
      </c>
    </row>
    <row r="164" spans="2:3" ht="15" customHeight="1" x14ac:dyDescent="0.25">
      <c r="B164" s="184" t="s">
        <v>37</v>
      </c>
      <c r="C164" s="187"/>
    </row>
    <row r="165" spans="2:3" ht="15" customHeight="1" x14ac:dyDescent="0.25">
      <c r="B165" s="184" t="s">
        <v>38</v>
      </c>
      <c r="C165" s="185">
        <v>5299.89</v>
      </c>
    </row>
    <row r="166" spans="2:3" ht="15" customHeight="1" x14ac:dyDescent="0.25">
      <c r="B166" s="184" t="s">
        <v>40</v>
      </c>
      <c r="C166" s="187"/>
    </row>
    <row r="167" spans="2:3" ht="15" customHeight="1" x14ac:dyDescent="0.25">
      <c r="B167" s="184" t="s">
        <v>41</v>
      </c>
      <c r="C167" s="187"/>
    </row>
    <row r="168" spans="2:3" ht="15" customHeight="1" x14ac:dyDescent="0.25">
      <c r="B168" s="184" t="s">
        <v>42</v>
      </c>
      <c r="C168" s="187"/>
    </row>
    <row r="169" spans="2:3" ht="15" customHeight="1" x14ac:dyDescent="0.25">
      <c r="B169" s="184" t="s">
        <v>43</v>
      </c>
      <c r="C169" s="187"/>
    </row>
    <row r="170" spans="2:3" ht="15" customHeight="1" x14ac:dyDescent="0.25">
      <c r="B170" s="184" t="s">
        <v>44</v>
      </c>
      <c r="C170" s="187"/>
    </row>
    <row r="171" spans="2:3" ht="15" customHeight="1" x14ac:dyDescent="0.25">
      <c r="B171" s="184" t="s">
        <v>45</v>
      </c>
      <c r="C171" s="187"/>
    </row>
    <row r="172" spans="2:3" ht="15" customHeight="1" x14ac:dyDescent="0.25">
      <c r="B172" s="184" t="s">
        <v>46</v>
      </c>
      <c r="C172" s="187"/>
    </row>
    <row r="173" spans="2:3" ht="15" customHeight="1" x14ac:dyDescent="0.25">
      <c r="B173" s="182" t="s">
        <v>47</v>
      </c>
      <c r="C173" s="187"/>
    </row>
    <row r="174" spans="2:3" ht="15" customHeight="1" x14ac:dyDescent="0.25">
      <c r="B174" s="184" t="s">
        <v>48</v>
      </c>
      <c r="C174" s="187"/>
    </row>
    <row r="175" spans="2:3" ht="15" customHeight="1" x14ac:dyDescent="0.25">
      <c r="B175" s="182" t="s">
        <v>39</v>
      </c>
      <c r="C175" s="187"/>
    </row>
    <row r="176" spans="2:3" ht="15" customHeight="1" x14ac:dyDescent="0.25">
      <c r="B176" s="184" t="s">
        <v>49</v>
      </c>
      <c r="C176" s="187"/>
    </row>
    <row r="177" spans="2:3" ht="15" customHeight="1" x14ac:dyDescent="0.25">
      <c r="B177" s="184" t="s">
        <v>50</v>
      </c>
      <c r="C177" s="187"/>
    </row>
    <row r="178" spans="2:3" ht="15" customHeight="1" x14ac:dyDescent="0.25">
      <c r="B178" s="184" t="s">
        <v>51</v>
      </c>
      <c r="C178" s="187"/>
    </row>
    <row r="179" spans="2:3" ht="15" customHeight="1" x14ac:dyDescent="0.25">
      <c r="B179" s="184" t="s">
        <v>52</v>
      </c>
      <c r="C179" s="187"/>
    </row>
    <row r="180" spans="2:3" ht="15" customHeight="1" x14ac:dyDescent="0.25">
      <c r="B180" s="184" t="s">
        <v>53</v>
      </c>
      <c r="C180" s="187"/>
    </row>
    <row r="181" spans="2:3" ht="15" customHeight="1" x14ac:dyDescent="0.25">
      <c r="B181" s="184" t="s">
        <v>54</v>
      </c>
      <c r="C181" s="187"/>
    </row>
    <row r="182" spans="2:3" ht="15" customHeight="1" x14ac:dyDescent="0.25">
      <c r="B182" s="188" t="s">
        <v>55</v>
      </c>
      <c r="C182" s="181">
        <v>0</v>
      </c>
    </row>
    <row r="183" spans="2:3" ht="15" customHeight="1" x14ac:dyDescent="0.25">
      <c r="B183" s="189" t="s">
        <v>176</v>
      </c>
      <c r="C183" s="190"/>
    </row>
    <row r="184" spans="2:3" ht="15" customHeight="1" x14ac:dyDescent="0.25">
      <c r="B184" s="189" t="s">
        <v>177</v>
      </c>
      <c r="C184" s="190"/>
    </row>
    <row r="185" spans="2:3" ht="15" customHeight="1" x14ac:dyDescent="0.25">
      <c r="B185" s="189" t="s">
        <v>178</v>
      </c>
      <c r="C185" s="190"/>
    </row>
    <row r="186" spans="2:3" ht="15" customHeight="1" x14ac:dyDescent="0.25">
      <c r="B186" s="189" t="s">
        <v>179</v>
      </c>
      <c r="C186" s="190"/>
    </row>
    <row r="187" spans="2:3" ht="15" customHeight="1" x14ac:dyDescent="0.25">
      <c r="B187" s="189" t="s">
        <v>180</v>
      </c>
      <c r="C187" s="190"/>
    </row>
    <row r="188" spans="2:3" ht="15" customHeight="1" x14ac:dyDescent="0.25">
      <c r="B188" s="189" t="s">
        <v>181</v>
      </c>
      <c r="C188" s="187"/>
    </row>
    <row r="189" spans="2:3" ht="15" customHeight="1" x14ac:dyDescent="0.25">
      <c r="B189" s="189" t="s">
        <v>182</v>
      </c>
      <c r="C189" s="187"/>
    </row>
    <row r="190" spans="2:3" ht="15" customHeight="1" x14ac:dyDescent="0.25">
      <c r="B190" s="189" t="s">
        <v>183</v>
      </c>
      <c r="C190" s="187"/>
    </row>
    <row r="191" spans="2:3" ht="15" customHeight="1" x14ac:dyDescent="0.25">
      <c r="B191" s="184" t="s">
        <v>184</v>
      </c>
      <c r="C191" s="187"/>
    </row>
    <row r="192" spans="2:3" ht="15" customHeight="1" x14ac:dyDescent="0.25">
      <c r="B192" s="182" t="s">
        <v>56</v>
      </c>
      <c r="C192" s="187"/>
    </row>
    <row r="193" spans="1:3" ht="15" customHeight="1" x14ac:dyDescent="0.25">
      <c r="B193" s="184" t="s">
        <v>57</v>
      </c>
      <c r="C193" s="187"/>
    </row>
    <row r="194" spans="1:3" ht="15" customHeight="1" x14ac:dyDescent="0.25">
      <c r="B194" s="184" t="s">
        <v>58</v>
      </c>
      <c r="C194" s="187"/>
    </row>
    <row r="195" spans="1:3" ht="15" customHeight="1" x14ac:dyDescent="0.25">
      <c r="B195" s="184" t="s">
        <v>59</v>
      </c>
      <c r="C195" s="187"/>
    </row>
    <row r="196" spans="1:3" ht="15" customHeight="1" x14ac:dyDescent="0.25">
      <c r="B196" s="184" t="s">
        <v>60</v>
      </c>
      <c r="C196" s="187"/>
    </row>
    <row r="197" spans="1:3" ht="15" customHeight="1" x14ac:dyDescent="0.25">
      <c r="B197" s="182" t="s">
        <v>61</v>
      </c>
      <c r="C197" s="187"/>
    </row>
    <row r="198" spans="1:3" ht="15" customHeight="1" x14ac:dyDescent="0.25">
      <c r="B198" s="184" t="s">
        <v>62</v>
      </c>
      <c r="C198" s="187"/>
    </row>
    <row r="199" spans="1:3" ht="15" customHeight="1" x14ac:dyDescent="0.25">
      <c r="B199" s="184" t="s">
        <v>63</v>
      </c>
      <c r="C199" s="187"/>
    </row>
    <row r="200" spans="1:3" ht="15" customHeight="1" x14ac:dyDescent="0.25">
      <c r="B200" s="182" t="s">
        <v>64</v>
      </c>
      <c r="C200" s="187"/>
    </row>
    <row r="201" spans="1:3" ht="15" customHeight="1" x14ac:dyDescent="0.25">
      <c r="B201" s="184" t="s">
        <v>65</v>
      </c>
      <c r="C201" s="187"/>
    </row>
    <row r="202" spans="1:3" ht="15" customHeight="1" x14ac:dyDescent="0.25">
      <c r="B202" s="184" t="s">
        <v>66</v>
      </c>
      <c r="C202" s="187"/>
    </row>
    <row r="203" spans="1:3" ht="15" customHeight="1" x14ac:dyDescent="0.25">
      <c r="B203" s="184" t="s">
        <v>67</v>
      </c>
      <c r="C203" s="187"/>
    </row>
    <row r="204" spans="1:3" ht="13.5" customHeight="1" x14ac:dyDescent="0.25">
      <c r="B204" s="94" t="s">
        <v>149</v>
      </c>
      <c r="C204" s="93">
        <v>10922660.489999998</v>
      </c>
    </row>
    <row r="205" spans="1:3" ht="15.75" x14ac:dyDescent="0.25">
      <c r="A205" s="2"/>
      <c r="B205" s="104"/>
      <c r="C205" s="105"/>
    </row>
    <row r="206" spans="1:3" ht="15.75" x14ac:dyDescent="0.25">
      <c r="A206" s="2"/>
      <c r="B206" s="104"/>
      <c r="C206" s="105"/>
    </row>
    <row r="208" spans="1:3" x14ac:dyDescent="0.25">
      <c r="A208" s="36" t="s">
        <v>110</v>
      </c>
      <c r="C208" s="6" t="s">
        <v>68</v>
      </c>
    </row>
    <row r="209" spans="1:6" x14ac:dyDescent="0.25">
      <c r="A209" s="36" t="s">
        <v>162</v>
      </c>
      <c r="C209" s="7" t="s">
        <v>69</v>
      </c>
    </row>
    <row r="210" spans="1:6" x14ac:dyDescent="0.25">
      <c r="A210" s="36" t="s">
        <v>111</v>
      </c>
      <c r="C210" s="7" t="s">
        <v>70</v>
      </c>
    </row>
    <row r="215" spans="1:6" x14ac:dyDescent="0.25">
      <c r="B215" s="4"/>
      <c r="C215" s="2"/>
      <c r="E215" s="43"/>
      <c r="F215" s="43"/>
    </row>
    <row r="216" spans="1:6" ht="36.75" customHeight="1" x14ac:dyDescent="0.25">
      <c r="A216" s="2"/>
      <c r="B216" s="4"/>
      <c r="C216" s="2"/>
      <c r="E216" s="43"/>
      <c r="F216" s="43"/>
    </row>
    <row r="217" spans="1:6" x14ac:dyDescent="0.25">
      <c r="A217" s="2"/>
      <c r="B217" s="4"/>
      <c r="C217" s="2"/>
      <c r="E217" s="43"/>
      <c r="F217" s="43"/>
    </row>
    <row r="218" spans="1:6" x14ac:dyDescent="0.25">
      <c r="A218" s="2"/>
      <c r="B218" s="4"/>
      <c r="C218" s="2"/>
      <c r="E218" s="43"/>
      <c r="F218" s="43"/>
    </row>
    <row r="219" spans="1:6" ht="15.75" x14ac:dyDescent="0.25">
      <c r="A219" s="2"/>
      <c r="B219" s="4"/>
      <c r="C219" s="2"/>
      <c r="D219" s="110" t="s">
        <v>8</v>
      </c>
      <c r="E219" s="43"/>
      <c r="F219" s="43"/>
    </row>
    <row r="220" spans="1:6" ht="15.75" x14ac:dyDescent="0.25">
      <c r="B220" s="110"/>
      <c r="C220" s="110"/>
      <c r="D220" s="110" t="s">
        <v>1</v>
      </c>
      <c r="E220" s="110"/>
      <c r="F220" s="110"/>
    </row>
    <row r="221" spans="1:6" ht="15.75" x14ac:dyDescent="0.25">
      <c r="B221" s="110"/>
      <c r="C221" s="110"/>
      <c r="D221" s="59" t="s">
        <v>71</v>
      </c>
      <c r="E221" s="110"/>
      <c r="F221" s="110"/>
    </row>
    <row r="222" spans="1:6" x14ac:dyDescent="0.25">
      <c r="B222" s="59"/>
      <c r="C222" s="59"/>
      <c r="D222" s="59" t="s">
        <v>115</v>
      </c>
      <c r="E222" s="59"/>
      <c r="F222" s="59"/>
    </row>
    <row r="223" spans="1:6" x14ac:dyDescent="0.25">
      <c r="B223" s="59"/>
      <c r="C223" s="59"/>
      <c r="D223" s="111" t="s">
        <v>295</v>
      </c>
      <c r="E223" s="59"/>
      <c r="F223" s="59"/>
    </row>
    <row r="224" spans="1:6" x14ac:dyDescent="0.25">
      <c r="B224" s="111"/>
      <c r="C224" s="111"/>
      <c r="D224" s="111" t="s">
        <v>72</v>
      </c>
      <c r="E224" s="111"/>
      <c r="F224" s="111"/>
    </row>
    <row r="225" spans="1:9" ht="15.75" thickBot="1" x14ac:dyDescent="0.3">
      <c r="A225" s="152"/>
      <c r="B225" s="111"/>
      <c r="C225" s="111"/>
      <c r="D225" s="111"/>
      <c r="E225" s="111"/>
      <c r="F225" s="111"/>
    </row>
    <row r="226" spans="1:9" ht="15.75" thickBot="1" x14ac:dyDescent="0.3">
      <c r="A226" s="211"/>
      <c r="B226" s="156" t="s">
        <v>215</v>
      </c>
      <c r="C226" s="157"/>
      <c r="D226" s="157"/>
      <c r="E226" s="157"/>
      <c r="F226" s="157"/>
      <c r="G226" s="191"/>
    </row>
    <row r="227" spans="1:9" ht="15.75" thickBot="1" x14ac:dyDescent="0.3">
      <c r="A227" s="211"/>
      <c r="B227" s="158"/>
      <c r="C227" s="159"/>
      <c r="D227" s="44"/>
      <c r="E227" s="160" t="s">
        <v>73</v>
      </c>
      <c r="F227" s="192"/>
      <c r="G227" s="213">
        <v>288317.14</v>
      </c>
    </row>
    <row r="228" spans="1:9" ht="15.75" thickBot="1" x14ac:dyDescent="0.3">
      <c r="A228" s="211"/>
      <c r="B228" s="193" t="s">
        <v>74</v>
      </c>
      <c r="C228" s="148" t="s">
        <v>75</v>
      </c>
      <c r="D228" s="149" t="s">
        <v>76</v>
      </c>
      <c r="E228" s="194" t="s">
        <v>77</v>
      </c>
      <c r="F228" s="195" t="s">
        <v>78</v>
      </c>
      <c r="G228" s="214" t="s">
        <v>79</v>
      </c>
      <c r="I228" s="43"/>
    </row>
    <row r="229" spans="1:9" ht="15.75" thickBot="1" x14ac:dyDescent="0.3">
      <c r="A229" s="212"/>
      <c r="B229" s="196">
        <v>45691</v>
      </c>
      <c r="C229" s="197" t="s">
        <v>80</v>
      </c>
      <c r="D229" s="198" t="s">
        <v>302</v>
      </c>
      <c r="E229" s="199"/>
      <c r="F229" s="200">
        <v>10350</v>
      </c>
      <c r="G229" s="215">
        <f>G227+E229-F229</f>
        <v>277967.14</v>
      </c>
      <c r="I229" s="151"/>
    </row>
    <row r="230" spans="1:9" ht="15.75" thickBot="1" x14ac:dyDescent="0.3">
      <c r="A230" s="212"/>
      <c r="B230" s="196">
        <v>45691</v>
      </c>
      <c r="C230" s="201" t="s">
        <v>80</v>
      </c>
      <c r="D230" s="198" t="s">
        <v>303</v>
      </c>
      <c r="E230" s="202"/>
      <c r="F230" s="200">
        <f>+F229*0.15%</f>
        <v>15.525</v>
      </c>
      <c r="G230" s="216">
        <f t="shared" ref="G230:G241" si="2">G229+E230-F230</f>
        <v>277951.61499999999</v>
      </c>
      <c r="I230" s="203"/>
    </row>
    <row r="231" spans="1:9" ht="15.75" thickBot="1" x14ac:dyDescent="0.3">
      <c r="A231" s="212"/>
      <c r="B231" s="196">
        <v>45691</v>
      </c>
      <c r="C231" s="201" t="s">
        <v>80</v>
      </c>
      <c r="D231" s="198" t="s">
        <v>304</v>
      </c>
      <c r="E231" s="202"/>
      <c r="F231" s="200">
        <v>28800</v>
      </c>
      <c r="G231" s="216">
        <f t="shared" si="2"/>
        <v>249151.61499999999</v>
      </c>
    </row>
    <row r="232" spans="1:9" ht="15.75" thickBot="1" x14ac:dyDescent="0.3">
      <c r="A232" s="212"/>
      <c r="B232" s="196">
        <v>45691</v>
      </c>
      <c r="C232" s="201" t="s">
        <v>80</v>
      </c>
      <c r="D232" s="198" t="s">
        <v>305</v>
      </c>
      <c r="E232" s="202"/>
      <c r="F232" s="200">
        <v>43.21</v>
      </c>
      <c r="G232" s="216">
        <f t="shared" si="2"/>
        <v>249108.405</v>
      </c>
    </row>
    <row r="233" spans="1:9" ht="15.75" thickBot="1" x14ac:dyDescent="0.3">
      <c r="A233" s="212"/>
      <c r="B233" s="196">
        <v>45702</v>
      </c>
      <c r="C233" s="201" t="s">
        <v>80</v>
      </c>
      <c r="D233" s="198" t="s">
        <v>306</v>
      </c>
      <c r="E233" s="202"/>
      <c r="F233" s="200">
        <v>9550</v>
      </c>
      <c r="G233" s="216">
        <f t="shared" si="2"/>
        <v>239558.405</v>
      </c>
    </row>
    <row r="234" spans="1:9" ht="15.75" thickBot="1" x14ac:dyDescent="0.3">
      <c r="A234" s="212"/>
      <c r="B234" s="196">
        <v>45702</v>
      </c>
      <c r="C234" s="201" t="s">
        <v>80</v>
      </c>
      <c r="D234" s="198" t="s">
        <v>307</v>
      </c>
      <c r="E234" s="202"/>
      <c r="F234" s="200">
        <v>14.33</v>
      </c>
      <c r="G234" s="216">
        <f t="shared" si="2"/>
        <v>239544.07500000001</v>
      </c>
    </row>
    <row r="235" spans="1:9" ht="15.75" thickBot="1" x14ac:dyDescent="0.3">
      <c r="A235" s="212"/>
      <c r="B235" s="196">
        <v>45708</v>
      </c>
      <c r="C235" s="201" t="s">
        <v>80</v>
      </c>
      <c r="D235" s="198" t="s">
        <v>308</v>
      </c>
      <c r="E235" s="202"/>
      <c r="F235" s="200">
        <v>32077.5</v>
      </c>
      <c r="G235" s="216">
        <f t="shared" si="2"/>
        <v>207466.57500000001</v>
      </c>
    </row>
    <row r="236" spans="1:9" ht="15.75" thickBot="1" x14ac:dyDescent="0.3">
      <c r="A236" s="212"/>
      <c r="B236" s="196">
        <v>45708</v>
      </c>
      <c r="C236" s="201" t="s">
        <v>80</v>
      </c>
      <c r="D236" s="198" t="s">
        <v>309</v>
      </c>
      <c r="E236" s="202"/>
      <c r="F236" s="200">
        <f>+F235*0.15%</f>
        <v>48.116250000000001</v>
      </c>
      <c r="G236" s="216">
        <f t="shared" si="2"/>
        <v>207418.45875000002</v>
      </c>
    </row>
    <row r="237" spans="1:9" ht="15.75" thickBot="1" x14ac:dyDescent="0.3">
      <c r="A237" s="212"/>
      <c r="B237" s="196">
        <v>45712</v>
      </c>
      <c r="C237" s="201" t="s">
        <v>80</v>
      </c>
      <c r="D237" s="198" t="s">
        <v>310</v>
      </c>
      <c r="E237" s="202"/>
      <c r="F237" s="200">
        <v>53125.1</v>
      </c>
      <c r="G237" s="216">
        <f t="shared" si="2"/>
        <v>154293.35875000001</v>
      </c>
    </row>
    <row r="238" spans="1:9" ht="15.75" thickBot="1" x14ac:dyDescent="0.3">
      <c r="A238" s="212"/>
      <c r="B238" s="196">
        <v>45712</v>
      </c>
      <c r="C238" s="201" t="s">
        <v>80</v>
      </c>
      <c r="D238" s="198" t="s">
        <v>311</v>
      </c>
      <c r="E238" s="202"/>
      <c r="F238" s="200">
        <f>+F237*0.15%</f>
        <v>79.687650000000005</v>
      </c>
      <c r="G238" s="216">
        <f t="shared" si="2"/>
        <v>154213.67110000001</v>
      </c>
    </row>
    <row r="239" spans="1:9" ht="29.25" customHeight="1" thickBot="1" x14ac:dyDescent="0.3">
      <c r="A239" s="212"/>
      <c r="B239" s="196">
        <v>45714</v>
      </c>
      <c r="C239" s="201" t="s">
        <v>80</v>
      </c>
      <c r="D239" s="204" t="s">
        <v>312</v>
      </c>
      <c r="E239" s="202"/>
      <c r="F239" s="200">
        <v>40513</v>
      </c>
      <c r="G239" s="216">
        <f t="shared" si="2"/>
        <v>113700.67110000001</v>
      </c>
    </row>
    <row r="240" spans="1:9" ht="15.75" thickBot="1" x14ac:dyDescent="0.3">
      <c r="A240" s="212"/>
      <c r="B240" s="196">
        <v>45714</v>
      </c>
      <c r="C240" s="201" t="s">
        <v>80</v>
      </c>
      <c r="D240" s="198" t="s">
        <v>313</v>
      </c>
      <c r="E240" s="202"/>
      <c r="F240" s="200">
        <v>300</v>
      </c>
      <c r="G240" s="216">
        <f t="shared" si="2"/>
        <v>113400.67110000001</v>
      </c>
    </row>
    <row r="241" spans="1:7" ht="15.75" thickBot="1" x14ac:dyDescent="0.3">
      <c r="A241" s="212"/>
      <c r="B241" s="196">
        <v>45714</v>
      </c>
      <c r="C241" s="201" t="s">
        <v>80</v>
      </c>
      <c r="D241" s="198" t="s">
        <v>313</v>
      </c>
      <c r="E241" s="202"/>
      <c r="F241" s="200">
        <f>+F239*0.15%</f>
        <v>60.769500000000001</v>
      </c>
      <c r="G241" s="216">
        <f t="shared" si="2"/>
        <v>113339.90160000001</v>
      </c>
    </row>
    <row r="242" spans="1:7" ht="15" customHeight="1" thickBot="1" x14ac:dyDescent="0.3">
      <c r="A242" s="212"/>
      <c r="B242" s="196" t="s">
        <v>314</v>
      </c>
      <c r="C242" s="205" t="s">
        <v>80</v>
      </c>
      <c r="D242" s="206" t="s">
        <v>191</v>
      </c>
      <c r="E242" s="202"/>
      <c r="F242" s="150">
        <v>175</v>
      </c>
      <c r="G242" s="216">
        <f>G241+E242-F242</f>
        <v>113164.90160000001</v>
      </c>
    </row>
    <row r="243" spans="1:7" ht="15.75" thickBot="1" x14ac:dyDescent="0.3">
      <c r="A243" s="212"/>
      <c r="B243" s="207" t="s">
        <v>216</v>
      </c>
      <c r="C243" s="208"/>
      <c r="D243" s="209"/>
      <c r="E243" s="217">
        <f>SUM(E229:E242)</f>
        <v>0</v>
      </c>
      <c r="F243" s="210">
        <f>SUM(F229:F242)</f>
        <v>175152.2384</v>
      </c>
      <c r="G243" s="218">
        <f>G242</f>
        <v>113164.90160000001</v>
      </c>
    </row>
    <row r="244" spans="1:7" x14ac:dyDescent="0.25">
      <c r="A244" s="59"/>
      <c r="B244" s="59"/>
      <c r="C244" s="59"/>
      <c r="D244" s="59"/>
      <c r="E244" s="59"/>
      <c r="F244" s="59"/>
    </row>
    <row r="245" spans="1:7" x14ac:dyDescent="0.25">
      <c r="A245" s="2"/>
      <c r="B245" s="4"/>
      <c r="C245" s="77"/>
      <c r="D245" s="78"/>
      <c r="E245" s="43"/>
      <c r="F245" s="43"/>
    </row>
    <row r="246" spans="1:7" x14ac:dyDescent="0.25">
      <c r="B246" s="4"/>
      <c r="C246" s="2"/>
      <c r="E246" s="57"/>
      <c r="F246" s="58"/>
    </row>
    <row r="247" spans="1:7" x14ac:dyDescent="0.25">
      <c r="B247" s="4"/>
      <c r="C247" s="2"/>
      <c r="E247" s="57"/>
      <c r="F247" s="58"/>
    </row>
    <row r="248" spans="1:7" ht="15.75" thickBot="1" x14ac:dyDescent="0.3">
      <c r="B248" s="91" t="s">
        <v>81</v>
      </c>
      <c r="C248" s="91"/>
      <c r="E248" s="92" t="s">
        <v>68</v>
      </c>
      <c r="F248" s="92"/>
    </row>
    <row r="249" spans="1:7" x14ac:dyDescent="0.25">
      <c r="B249" s="36" t="s">
        <v>12</v>
      </c>
      <c r="C249" s="36"/>
      <c r="E249" s="90" t="s">
        <v>69</v>
      </c>
      <c r="F249" s="90"/>
    </row>
    <row r="250" spans="1:7" x14ac:dyDescent="0.25">
      <c r="B250" s="36" t="s">
        <v>82</v>
      </c>
      <c r="C250" s="36"/>
      <c r="E250" s="7" t="s">
        <v>70</v>
      </c>
      <c r="F250" s="7"/>
    </row>
    <row r="251" spans="1:7" x14ac:dyDescent="0.25">
      <c r="A251" s="2"/>
      <c r="B251" s="4"/>
      <c r="C251" s="2"/>
      <c r="E251" s="43"/>
      <c r="F251" s="43"/>
    </row>
    <row r="252" spans="1:7" x14ac:dyDescent="0.25">
      <c r="A252" s="2"/>
      <c r="B252" s="4"/>
      <c r="C252" s="2"/>
      <c r="E252" s="43"/>
      <c r="F252" s="43"/>
    </row>
    <row r="253" spans="1:7" x14ac:dyDescent="0.25">
      <c r="A253" s="2"/>
      <c r="B253" s="4"/>
      <c r="C253" s="2"/>
      <c r="E253" s="43"/>
      <c r="F253" s="43"/>
    </row>
    <row r="254" spans="1:7" x14ac:dyDescent="0.25">
      <c r="B254" s="8"/>
      <c r="C254" s="8"/>
      <c r="D254" s="8"/>
      <c r="E254" s="8"/>
      <c r="F254" s="8"/>
    </row>
    <row r="255" spans="1:7" x14ac:dyDescent="0.25">
      <c r="A255" s="8"/>
      <c r="B255" s="8"/>
      <c r="C255" s="8"/>
      <c r="D255" s="76"/>
    </row>
    <row r="256" spans="1:7" x14ac:dyDescent="0.25">
      <c r="A256" s="8"/>
      <c r="B256" s="8"/>
      <c r="C256" s="8"/>
      <c r="D256" s="76"/>
    </row>
    <row r="257" spans="1:4" x14ac:dyDescent="0.25">
      <c r="A257" s="8"/>
      <c r="B257" s="8"/>
      <c r="C257" s="8"/>
      <c r="D257" s="76"/>
    </row>
    <row r="258" spans="1:4" x14ac:dyDescent="0.25">
      <c r="A258" s="169" t="s">
        <v>8</v>
      </c>
      <c r="B258" s="169"/>
      <c r="C258" s="169"/>
      <c r="D258" s="169"/>
    </row>
    <row r="259" spans="1:4" x14ac:dyDescent="0.25">
      <c r="A259" s="169" t="s">
        <v>1</v>
      </c>
      <c r="B259" s="169"/>
      <c r="C259" s="169"/>
      <c r="D259" s="169"/>
    </row>
    <row r="260" spans="1:4" x14ac:dyDescent="0.25">
      <c r="A260" s="223" t="s">
        <v>324</v>
      </c>
      <c r="B260" s="223"/>
      <c r="C260" s="223"/>
      <c r="D260" s="223"/>
    </row>
    <row r="261" spans="1:4" x14ac:dyDescent="0.25">
      <c r="A261" s="223" t="s">
        <v>325</v>
      </c>
      <c r="B261" s="223"/>
      <c r="C261" s="223"/>
      <c r="D261" s="223"/>
    </row>
    <row r="262" spans="1:4" x14ac:dyDescent="0.25">
      <c r="A262" s="223" t="s">
        <v>6</v>
      </c>
      <c r="B262" s="223"/>
      <c r="C262" s="223"/>
      <c r="D262" s="223"/>
    </row>
    <row r="263" spans="1:4" x14ac:dyDescent="0.25">
      <c r="A263" s="29"/>
      <c r="B263" s="29"/>
      <c r="C263" s="29"/>
      <c r="D263" s="29"/>
    </row>
    <row r="264" spans="1:4" ht="15.75" customHeight="1" x14ac:dyDescent="0.25">
      <c r="A264" s="29"/>
      <c r="B264" s="29"/>
      <c r="C264" s="29"/>
      <c r="D264" s="29"/>
    </row>
    <row r="265" spans="1:4" s="11" customFormat="1" x14ac:dyDescent="0.25">
      <c r="A265" s="224" t="s">
        <v>74</v>
      </c>
      <c r="B265" s="224" t="s">
        <v>85</v>
      </c>
      <c r="C265" s="224" t="s">
        <v>87</v>
      </c>
      <c r="D265" s="225" t="s">
        <v>88</v>
      </c>
    </row>
    <row r="266" spans="1:4" s="11" customFormat="1" ht="40.5" customHeight="1" x14ac:dyDescent="0.25">
      <c r="A266" s="226">
        <v>45714</v>
      </c>
      <c r="B266" s="227" t="s">
        <v>326</v>
      </c>
      <c r="C266" s="228" t="s">
        <v>324</v>
      </c>
      <c r="D266" s="229">
        <v>40513</v>
      </c>
    </row>
    <row r="267" spans="1:4" s="11" customFormat="1" ht="13.5" customHeight="1" x14ac:dyDescent="0.25">
      <c r="A267" s="230"/>
      <c r="B267" s="231"/>
      <c r="C267" s="232"/>
      <c r="D267" s="233"/>
    </row>
    <row r="268" spans="1:4" s="11" customFormat="1" ht="15" customHeight="1" x14ac:dyDescent="0.25">
      <c r="A268" s="234" t="s">
        <v>74</v>
      </c>
      <c r="B268" s="234" t="s">
        <v>165</v>
      </c>
      <c r="C268" s="234" t="s">
        <v>87</v>
      </c>
      <c r="D268" s="235" t="s">
        <v>88</v>
      </c>
    </row>
    <row r="269" spans="1:4" s="11" customFormat="1" x14ac:dyDescent="0.25">
      <c r="A269" s="101"/>
      <c r="B269" s="236" t="s">
        <v>152</v>
      </c>
      <c r="C269" s="237" t="s">
        <v>327</v>
      </c>
      <c r="D269" s="138">
        <v>7500</v>
      </c>
    </row>
    <row r="270" spans="1:4" s="11" customFormat="1" ht="30" x14ac:dyDescent="0.25">
      <c r="A270" s="101"/>
      <c r="B270" s="238" t="s">
        <v>328</v>
      </c>
      <c r="C270" s="239" t="s">
        <v>329</v>
      </c>
      <c r="D270" s="138">
        <v>1040</v>
      </c>
    </row>
    <row r="271" spans="1:4" s="11" customFormat="1" ht="45" x14ac:dyDescent="0.25">
      <c r="A271" s="101"/>
      <c r="B271" s="240" t="s">
        <v>4</v>
      </c>
      <c r="C271" s="237" t="s">
        <v>330</v>
      </c>
      <c r="D271" s="138">
        <v>708</v>
      </c>
    </row>
    <row r="272" spans="1:4" s="11" customFormat="1" ht="30" x14ac:dyDescent="0.25">
      <c r="A272" s="101"/>
      <c r="B272" s="240" t="s">
        <v>103</v>
      </c>
      <c r="C272" s="237" t="s">
        <v>331</v>
      </c>
      <c r="D272" s="138">
        <v>8407</v>
      </c>
    </row>
    <row r="273" spans="1:6" s="11" customFormat="1" x14ac:dyDescent="0.25">
      <c r="A273" s="101"/>
      <c r="B273" s="241" t="s">
        <v>332</v>
      </c>
      <c r="C273" s="101" t="s">
        <v>333</v>
      </c>
      <c r="D273" s="138">
        <v>5000</v>
      </c>
    </row>
    <row r="274" spans="1:6" s="11" customFormat="1" x14ac:dyDescent="0.25">
      <c r="A274" s="101"/>
      <c r="B274" s="240" t="s">
        <v>334</v>
      </c>
      <c r="C274" s="237" t="s">
        <v>335</v>
      </c>
      <c r="D274" s="138">
        <v>818</v>
      </c>
    </row>
    <row r="275" spans="1:6" s="11" customFormat="1" ht="45" x14ac:dyDescent="0.25">
      <c r="A275" s="101"/>
      <c r="B275" s="136" t="s">
        <v>336</v>
      </c>
      <c r="C275" s="101" t="s">
        <v>337</v>
      </c>
      <c r="D275" s="242">
        <v>13602</v>
      </c>
    </row>
    <row r="276" spans="1:6" s="11" customFormat="1" x14ac:dyDescent="0.25">
      <c r="A276" s="101"/>
      <c r="B276" s="236" t="s">
        <v>338</v>
      </c>
      <c r="C276" s="239" t="s">
        <v>339</v>
      </c>
      <c r="D276" s="242">
        <v>2613</v>
      </c>
    </row>
    <row r="277" spans="1:6" x14ac:dyDescent="0.25">
      <c r="A277" s="243"/>
      <c r="B277" s="236" t="s">
        <v>340</v>
      </c>
      <c r="C277" s="237" t="s">
        <v>341</v>
      </c>
      <c r="D277" s="242">
        <v>825</v>
      </c>
    </row>
    <row r="278" spans="1:6" x14ac:dyDescent="0.25">
      <c r="A278" s="243"/>
      <c r="B278" s="244"/>
      <c r="C278" s="245" t="s">
        <v>7</v>
      </c>
      <c r="D278" s="246">
        <f>SUM(D269:D277)</f>
        <v>40513</v>
      </c>
    </row>
    <row r="279" spans="1:6" x14ac:dyDescent="0.25">
      <c r="A279" s="8"/>
      <c r="B279" s="7"/>
      <c r="C279" s="247"/>
      <c r="D279" s="248"/>
    </row>
    <row r="280" spans="1:6" x14ac:dyDescent="0.25">
      <c r="A280" s="8"/>
      <c r="B280" s="7"/>
      <c r="C280" s="247"/>
      <c r="D280" s="248"/>
    </row>
    <row r="281" spans="1:6" x14ac:dyDescent="0.25">
      <c r="A281" s="8"/>
      <c r="B281" s="7"/>
      <c r="C281" s="247"/>
      <c r="D281" s="248"/>
    </row>
    <row r="282" spans="1:6" x14ac:dyDescent="0.25">
      <c r="A282" s="8"/>
      <c r="B282" s="7"/>
      <c r="C282" s="3"/>
      <c r="D282" s="76"/>
    </row>
    <row r="283" spans="1:6" x14ac:dyDescent="0.25">
      <c r="A283" s="8"/>
      <c r="B283" s="7"/>
      <c r="C283" s="12"/>
      <c r="D283" s="76"/>
    </row>
    <row r="284" spans="1:6" x14ac:dyDescent="0.25">
      <c r="A284" s="8"/>
      <c r="B284" s="8"/>
      <c r="C284" s="8"/>
      <c r="D284" s="76"/>
    </row>
    <row r="285" spans="1:6" x14ac:dyDescent="0.25">
      <c r="A285" s="8"/>
      <c r="B285" s="59" t="s">
        <v>13</v>
      </c>
      <c r="C285" s="249" t="s">
        <v>342</v>
      </c>
      <c r="D285" s="76"/>
    </row>
    <row r="286" spans="1:6" s="8" customFormat="1" x14ac:dyDescent="0.25">
      <c r="B286" s="59" t="s">
        <v>12</v>
      </c>
      <c r="C286" s="1" t="s">
        <v>343</v>
      </c>
      <c r="D286" s="76"/>
      <c r="E286"/>
      <c r="F286"/>
    </row>
    <row r="287" spans="1:6" x14ac:dyDescent="0.25">
      <c r="A287" s="8"/>
      <c r="B287" s="59" t="s">
        <v>11</v>
      </c>
      <c r="C287" s="250" t="s">
        <v>344</v>
      </c>
      <c r="D287" s="76"/>
    </row>
    <row r="288" spans="1:6" x14ac:dyDescent="0.25">
      <c r="A288" s="8"/>
      <c r="B288" s="8"/>
      <c r="C288" s="8"/>
      <c r="D288" s="76"/>
    </row>
    <row r="289" spans="1:6" x14ac:dyDescent="0.25">
      <c r="A289" s="8"/>
      <c r="B289" s="8"/>
      <c r="C289" s="8"/>
      <c r="D289" s="76"/>
    </row>
    <row r="290" spans="1:6" x14ac:dyDescent="0.25">
      <c r="A290" s="8"/>
      <c r="B290" s="8"/>
      <c r="C290" s="8"/>
      <c r="D290" s="76"/>
    </row>
    <row r="291" spans="1:6" x14ac:dyDescent="0.25">
      <c r="B291" s="8"/>
      <c r="C291" s="7"/>
      <c r="D291" s="7"/>
      <c r="E291" s="12"/>
      <c r="F291" s="8"/>
    </row>
    <row r="292" spans="1:6" x14ac:dyDescent="0.25">
      <c r="A292" s="8"/>
      <c r="B292" s="8"/>
      <c r="C292" s="8"/>
      <c r="D292" s="76"/>
    </row>
    <row r="293" spans="1:6" x14ac:dyDescent="0.25">
      <c r="A293" s="8"/>
      <c r="B293" s="8"/>
      <c r="C293" s="8"/>
      <c r="D293" s="8"/>
      <c r="E293" s="8"/>
      <c r="F293" s="45"/>
    </row>
    <row r="294" spans="1:6" x14ac:dyDescent="0.25">
      <c r="A294" s="8"/>
      <c r="B294" s="8"/>
      <c r="C294" s="8"/>
      <c r="D294" s="8"/>
      <c r="E294" s="8"/>
      <c r="F294" s="45"/>
    </row>
    <row r="296" spans="1:6" x14ac:dyDescent="0.25">
      <c r="C296" s="1" t="s">
        <v>8</v>
      </c>
      <c r="F296" s="46"/>
    </row>
    <row r="297" spans="1:6" x14ac:dyDescent="0.25">
      <c r="C297" s="1" t="s">
        <v>1</v>
      </c>
      <c r="F297" s="46"/>
    </row>
    <row r="298" spans="1:6" x14ac:dyDescent="0.25">
      <c r="A298" s="8"/>
      <c r="B298" s="29"/>
      <c r="C298" s="9" t="s">
        <v>84</v>
      </c>
      <c r="D298" s="29"/>
      <c r="E298" s="29"/>
      <c r="F298" s="47"/>
    </row>
    <row r="299" spans="1:6" x14ac:dyDescent="0.25">
      <c r="A299" s="8"/>
      <c r="B299" s="29"/>
      <c r="C299" s="9" t="s">
        <v>296</v>
      </c>
      <c r="D299" s="29"/>
      <c r="E299" s="29"/>
      <c r="F299" s="47"/>
    </row>
    <row r="300" spans="1:6" x14ac:dyDescent="0.25">
      <c r="A300" s="8"/>
      <c r="B300" s="29"/>
      <c r="C300" s="10" t="s">
        <v>6</v>
      </c>
      <c r="D300" s="29"/>
      <c r="E300" s="29"/>
      <c r="F300" s="47"/>
    </row>
    <row r="301" spans="1:6" x14ac:dyDescent="0.25">
      <c r="A301" s="8"/>
      <c r="B301" s="29"/>
      <c r="C301" s="10"/>
      <c r="D301" s="29"/>
      <c r="E301" s="29"/>
      <c r="F301" s="47"/>
    </row>
    <row r="302" spans="1:6" s="11" customFormat="1" x14ac:dyDescent="0.25">
      <c r="A302" s="95" t="s">
        <v>74</v>
      </c>
      <c r="B302" s="95" t="s">
        <v>85</v>
      </c>
      <c r="C302" s="155" t="s">
        <v>86</v>
      </c>
      <c r="D302" s="155"/>
      <c r="E302" s="95" t="s">
        <v>87</v>
      </c>
      <c r="F302" s="119" t="s">
        <v>88</v>
      </c>
    </row>
    <row r="303" spans="1:6" s="11" customFormat="1" ht="75" x14ac:dyDescent="0.25">
      <c r="A303" s="153">
        <v>45691</v>
      </c>
      <c r="B303" s="154" t="s">
        <v>302</v>
      </c>
      <c r="C303" s="106" t="s">
        <v>189</v>
      </c>
      <c r="D303" s="106" t="s">
        <v>190</v>
      </c>
      <c r="E303" s="107" t="s">
        <v>315</v>
      </c>
      <c r="F303" s="120">
        <v>10350</v>
      </c>
    </row>
    <row r="304" spans="1:6" ht="90" x14ac:dyDescent="0.25">
      <c r="A304" s="153">
        <v>45691</v>
      </c>
      <c r="B304" s="154" t="s">
        <v>304</v>
      </c>
      <c r="C304" s="106" t="s">
        <v>189</v>
      </c>
      <c r="D304" s="107" t="s">
        <v>190</v>
      </c>
      <c r="E304" s="107" t="s">
        <v>316</v>
      </c>
      <c r="F304" s="120">
        <v>28800</v>
      </c>
    </row>
    <row r="305" spans="1:6" ht="60" x14ac:dyDescent="0.25">
      <c r="A305" s="153">
        <v>45702</v>
      </c>
      <c r="B305" s="154" t="s">
        <v>306</v>
      </c>
      <c r="C305" s="106" t="s">
        <v>317</v>
      </c>
      <c r="D305" s="107" t="s">
        <v>190</v>
      </c>
      <c r="E305" s="107" t="s">
        <v>318</v>
      </c>
      <c r="F305" s="120">
        <v>9550</v>
      </c>
    </row>
    <row r="306" spans="1:6" ht="60" x14ac:dyDescent="0.25">
      <c r="A306" s="153">
        <v>45708</v>
      </c>
      <c r="B306" s="154" t="s">
        <v>308</v>
      </c>
      <c r="C306" s="106" t="s">
        <v>319</v>
      </c>
      <c r="D306" s="107" t="s">
        <v>190</v>
      </c>
      <c r="E306" s="219" t="s">
        <v>320</v>
      </c>
      <c r="F306" s="120">
        <v>32077.5</v>
      </c>
    </row>
    <row r="307" spans="1:6" ht="74.25" customHeight="1" x14ac:dyDescent="0.25">
      <c r="A307" s="153">
        <v>45712</v>
      </c>
      <c r="B307" s="154" t="s">
        <v>310</v>
      </c>
      <c r="C307" s="106" t="s">
        <v>321</v>
      </c>
      <c r="D307" s="107" t="s">
        <v>190</v>
      </c>
      <c r="E307" s="220" t="s">
        <v>322</v>
      </c>
      <c r="F307" s="120">
        <v>53125</v>
      </c>
    </row>
    <row r="308" spans="1:6" x14ac:dyDescent="0.25">
      <c r="A308" s="29"/>
      <c r="B308" s="8"/>
      <c r="C308" s="8"/>
      <c r="D308" s="8"/>
      <c r="E308" s="221" t="s">
        <v>323</v>
      </c>
      <c r="F308" s="222">
        <f>SUM(F303:F307)</f>
        <v>133902.5</v>
      </c>
    </row>
    <row r="310" spans="1:6" x14ac:dyDescent="0.25">
      <c r="A310" s="8"/>
      <c r="B310" s="48"/>
      <c r="C310" s="8"/>
      <c r="D310" s="8"/>
      <c r="E310" s="48"/>
      <c r="F310" s="45"/>
    </row>
    <row r="311" spans="1:6" x14ac:dyDescent="0.25">
      <c r="A311" s="8"/>
      <c r="B311" s="48"/>
      <c r="C311" s="8"/>
      <c r="D311" s="8"/>
      <c r="E311" s="48"/>
      <c r="F311" s="45"/>
    </row>
    <row r="312" spans="1:6" x14ac:dyDescent="0.25">
      <c r="A312" s="8"/>
      <c r="B312" s="8"/>
      <c r="C312" s="8"/>
      <c r="D312" s="8"/>
      <c r="E312" s="8"/>
      <c r="F312" s="45"/>
    </row>
    <row r="313" spans="1:6" x14ac:dyDescent="0.25">
      <c r="A313" s="8"/>
      <c r="B313" s="48" t="s">
        <v>13</v>
      </c>
      <c r="C313" s="8"/>
      <c r="D313" s="8"/>
      <c r="E313" s="48" t="s">
        <v>9</v>
      </c>
      <c r="F313" s="45"/>
    </row>
    <row r="314" spans="1:6" x14ac:dyDescent="0.25">
      <c r="A314" s="8"/>
      <c r="B314" s="48" t="s">
        <v>12</v>
      </c>
      <c r="C314" s="8"/>
      <c r="D314" s="8"/>
      <c r="E314" s="48" t="s">
        <v>10</v>
      </c>
      <c r="F314" s="45"/>
    </row>
    <row r="315" spans="1:6" x14ac:dyDescent="0.25">
      <c r="A315" s="8"/>
      <c r="B315" s="48" t="s">
        <v>11</v>
      </c>
      <c r="C315" s="8"/>
      <c r="D315" s="8"/>
      <c r="E315" s="48" t="s">
        <v>89</v>
      </c>
      <c r="F315" s="45"/>
    </row>
    <row r="316" spans="1:6" x14ac:dyDescent="0.25">
      <c r="A316" s="8"/>
      <c r="B316" s="8"/>
      <c r="C316" s="8"/>
      <c r="D316" s="8"/>
      <c r="E316" s="8"/>
      <c r="F316" s="45"/>
    </row>
    <row r="317" spans="1:6" x14ac:dyDescent="0.25">
      <c r="A317" s="30"/>
      <c r="B317" s="39"/>
      <c r="C317" s="35"/>
      <c r="D317" s="26"/>
      <c r="E317" s="26"/>
      <c r="F317" s="26"/>
    </row>
    <row r="318" spans="1:6" x14ac:dyDescent="0.25">
      <c r="A318" s="8"/>
      <c r="B318" s="8"/>
      <c r="C318" s="8"/>
      <c r="D318" s="76"/>
    </row>
    <row r="319" spans="1:6" x14ac:dyDescent="0.25">
      <c r="A319" s="8"/>
      <c r="B319" s="8"/>
      <c r="C319" s="8"/>
      <c r="D319" s="76"/>
    </row>
    <row r="320" spans="1:6" x14ac:dyDescent="0.25">
      <c r="A320" s="30"/>
      <c r="B320" s="30"/>
      <c r="C320" s="26"/>
      <c r="D320" s="26"/>
      <c r="E320" s="26"/>
      <c r="F320" s="26"/>
    </row>
    <row r="321" spans="1:9" x14ac:dyDescent="0.25">
      <c r="B321" s="4"/>
      <c r="C321" s="2"/>
      <c r="E321" s="43"/>
      <c r="F321" s="43"/>
    </row>
    <row r="322" spans="1:9" x14ac:dyDescent="0.25">
      <c r="A322" s="2"/>
      <c r="B322" s="4"/>
      <c r="C322" s="2"/>
      <c r="E322" s="43"/>
      <c r="F322" s="43"/>
    </row>
    <row r="323" spans="1:9" x14ac:dyDescent="0.25">
      <c r="A323" s="2"/>
      <c r="B323" s="4"/>
      <c r="C323" s="2"/>
      <c r="E323" s="43"/>
      <c r="F323" s="43"/>
    </row>
    <row r="324" spans="1:9" x14ac:dyDescent="0.25">
      <c r="A324" s="2"/>
      <c r="B324" s="4"/>
      <c r="C324" s="2"/>
      <c r="E324" s="43"/>
      <c r="F324" s="43"/>
    </row>
    <row r="325" spans="1:9" ht="15.75" x14ac:dyDescent="0.25">
      <c r="A325" s="2"/>
      <c r="B325" s="4"/>
      <c r="C325" s="110" t="s">
        <v>8</v>
      </c>
      <c r="E325" s="43"/>
      <c r="F325" s="43"/>
    </row>
    <row r="326" spans="1:9" ht="15.75" x14ac:dyDescent="0.25">
      <c r="B326" s="110"/>
      <c r="C326" s="110" t="s">
        <v>1</v>
      </c>
      <c r="D326" s="110"/>
      <c r="E326" s="110"/>
      <c r="F326" s="110"/>
    </row>
    <row r="327" spans="1:9" ht="15.75" x14ac:dyDescent="0.25">
      <c r="B327" s="110"/>
      <c r="C327" s="59" t="s">
        <v>83</v>
      </c>
      <c r="D327" s="110"/>
      <c r="E327" s="110"/>
      <c r="F327" s="110"/>
    </row>
    <row r="328" spans="1:9" x14ac:dyDescent="0.25">
      <c r="B328" s="59"/>
      <c r="C328" s="59" t="s">
        <v>115</v>
      </c>
      <c r="D328" s="59"/>
      <c r="E328" s="59"/>
      <c r="F328" s="59"/>
    </row>
    <row r="329" spans="1:9" x14ac:dyDescent="0.25">
      <c r="B329" s="59"/>
      <c r="C329" s="111" t="s">
        <v>297</v>
      </c>
      <c r="D329" s="59"/>
      <c r="E329" s="59"/>
      <c r="F329" s="59"/>
    </row>
    <row r="330" spans="1:9" x14ac:dyDescent="0.25">
      <c r="B330" s="111"/>
      <c r="C330" s="111" t="s">
        <v>72</v>
      </c>
      <c r="D330" s="111"/>
      <c r="E330" s="111"/>
      <c r="F330" s="111"/>
    </row>
    <row r="331" spans="1:9" ht="15.75" thickBot="1" x14ac:dyDescent="0.3">
      <c r="B331" s="111"/>
      <c r="C331" s="111"/>
      <c r="D331" s="111"/>
      <c r="E331" s="111"/>
      <c r="F331" s="111"/>
    </row>
    <row r="332" spans="1:9" ht="15.75" thickBot="1" x14ac:dyDescent="0.3">
      <c r="A332" s="211"/>
      <c r="B332" s="156" t="s">
        <v>215</v>
      </c>
      <c r="C332" s="157"/>
      <c r="D332" s="157"/>
      <c r="E332" s="157"/>
      <c r="F332" s="157"/>
      <c r="G332" s="191"/>
    </row>
    <row r="333" spans="1:9" ht="15.75" thickBot="1" x14ac:dyDescent="0.3">
      <c r="A333" s="211"/>
      <c r="B333" s="158"/>
      <c r="C333" s="159"/>
      <c r="D333" s="44"/>
      <c r="E333" s="160" t="s">
        <v>73</v>
      </c>
      <c r="F333" s="192"/>
      <c r="G333" s="213">
        <v>288317.14</v>
      </c>
    </row>
    <row r="334" spans="1:9" ht="15.75" thickBot="1" x14ac:dyDescent="0.3">
      <c r="A334" s="211"/>
      <c r="B334" s="193" t="s">
        <v>74</v>
      </c>
      <c r="C334" s="148" t="s">
        <v>75</v>
      </c>
      <c r="D334" s="149" t="s">
        <v>76</v>
      </c>
      <c r="E334" s="194" t="s">
        <v>77</v>
      </c>
      <c r="F334" s="195" t="s">
        <v>78</v>
      </c>
      <c r="G334" s="214" t="s">
        <v>79</v>
      </c>
      <c r="I334" s="43"/>
    </row>
    <row r="335" spans="1:9" ht="15.75" thickBot="1" x14ac:dyDescent="0.3">
      <c r="A335" s="212"/>
      <c r="B335" s="196">
        <v>45691</v>
      </c>
      <c r="C335" s="197" t="s">
        <v>80</v>
      </c>
      <c r="D335" s="198" t="s">
        <v>302</v>
      </c>
      <c r="E335" s="199"/>
      <c r="F335" s="200">
        <v>10350</v>
      </c>
      <c r="G335" s="215">
        <f>G333+E335-F335</f>
        <v>277967.14</v>
      </c>
      <c r="I335" s="151"/>
    </row>
    <row r="336" spans="1:9" ht="15.75" thickBot="1" x14ac:dyDescent="0.3">
      <c r="A336" s="212"/>
      <c r="B336" s="196">
        <v>45691</v>
      </c>
      <c r="C336" s="201" t="s">
        <v>80</v>
      </c>
      <c r="D336" s="198" t="s">
        <v>303</v>
      </c>
      <c r="E336" s="202"/>
      <c r="F336" s="200">
        <f>+F335*0.15%</f>
        <v>15.525</v>
      </c>
      <c r="G336" s="216">
        <f t="shared" ref="G336:G347" si="3">G335+E336-F336</f>
        <v>277951.61499999999</v>
      </c>
      <c r="I336" s="203"/>
    </row>
    <row r="337" spans="1:7" ht="15.75" thickBot="1" x14ac:dyDescent="0.3">
      <c r="A337" s="212"/>
      <c r="B337" s="196">
        <v>45691</v>
      </c>
      <c r="C337" s="201" t="s">
        <v>80</v>
      </c>
      <c r="D337" s="198" t="s">
        <v>304</v>
      </c>
      <c r="E337" s="202"/>
      <c r="F337" s="200">
        <v>28800</v>
      </c>
      <c r="G337" s="216">
        <f t="shared" si="3"/>
        <v>249151.61499999999</v>
      </c>
    </row>
    <row r="338" spans="1:7" ht="15.75" thickBot="1" x14ac:dyDescent="0.3">
      <c r="A338" s="212"/>
      <c r="B338" s="196">
        <v>45691</v>
      </c>
      <c r="C338" s="201" t="s">
        <v>80</v>
      </c>
      <c r="D338" s="198" t="s">
        <v>305</v>
      </c>
      <c r="E338" s="202"/>
      <c r="F338" s="200">
        <v>43.21</v>
      </c>
      <c r="G338" s="216">
        <f t="shared" si="3"/>
        <v>249108.405</v>
      </c>
    </row>
    <row r="339" spans="1:7" ht="15.75" thickBot="1" x14ac:dyDescent="0.3">
      <c r="A339" s="212"/>
      <c r="B339" s="196">
        <v>45702</v>
      </c>
      <c r="C339" s="201" t="s">
        <v>80</v>
      </c>
      <c r="D339" s="198" t="s">
        <v>306</v>
      </c>
      <c r="E339" s="202"/>
      <c r="F339" s="200">
        <v>9550</v>
      </c>
      <c r="G339" s="216">
        <f t="shared" si="3"/>
        <v>239558.405</v>
      </c>
    </row>
    <row r="340" spans="1:7" ht="15.75" thickBot="1" x14ac:dyDescent="0.3">
      <c r="A340" s="212"/>
      <c r="B340" s="196">
        <v>45702</v>
      </c>
      <c r="C340" s="201" t="s">
        <v>80</v>
      </c>
      <c r="D340" s="198" t="s">
        <v>307</v>
      </c>
      <c r="E340" s="202"/>
      <c r="F340" s="200">
        <v>14.33</v>
      </c>
      <c r="G340" s="216">
        <f t="shared" si="3"/>
        <v>239544.07500000001</v>
      </c>
    </row>
    <row r="341" spans="1:7" ht="15.75" thickBot="1" x14ac:dyDescent="0.3">
      <c r="A341" s="212"/>
      <c r="B341" s="196">
        <v>45708</v>
      </c>
      <c r="C341" s="201" t="s">
        <v>80</v>
      </c>
      <c r="D341" s="198" t="s">
        <v>308</v>
      </c>
      <c r="E341" s="202"/>
      <c r="F341" s="200">
        <v>32077.5</v>
      </c>
      <c r="G341" s="216">
        <f t="shared" si="3"/>
        <v>207466.57500000001</v>
      </c>
    </row>
    <row r="342" spans="1:7" ht="15.75" thickBot="1" x14ac:dyDescent="0.3">
      <c r="A342" s="212"/>
      <c r="B342" s="196">
        <v>45708</v>
      </c>
      <c r="C342" s="201" t="s">
        <v>80</v>
      </c>
      <c r="D342" s="198" t="s">
        <v>309</v>
      </c>
      <c r="E342" s="202"/>
      <c r="F342" s="200">
        <f>+F341*0.15%</f>
        <v>48.116250000000001</v>
      </c>
      <c r="G342" s="216">
        <f t="shared" si="3"/>
        <v>207418.45875000002</v>
      </c>
    </row>
    <row r="343" spans="1:7" ht="15.75" thickBot="1" x14ac:dyDescent="0.3">
      <c r="A343" s="212"/>
      <c r="B343" s="196">
        <v>45712</v>
      </c>
      <c r="C343" s="201" t="s">
        <v>80</v>
      </c>
      <c r="D343" s="198" t="s">
        <v>310</v>
      </c>
      <c r="E343" s="202"/>
      <c r="F343" s="200">
        <v>53125.1</v>
      </c>
      <c r="G343" s="216">
        <f t="shared" si="3"/>
        <v>154293.35875000001</v>
      </c>
    </row>
    <row r="344" spans="1:7" ht="15.75" thickBot="1" x14ac:dyDescent="0.3">
      <c r="A344" s="212"/>
      <c r="B344" s="196">
        <v>45712</v>
      </c>
      <c r="C344" s="201" t="s">
        <v>80</v>
      </c>
      <c r="D344" s="198" t="s">
        <v>311</v>
      </c>
      <c r="E344" s="202"/>
      <c r="F344" s="200">
        <f>+F343*0.15%</f>
        <v>79.687650000000005</v>
      </c>
      <c r="G344" s="216">
        <f t="shared" si="3"/>
        <v>154213.67110000001</v>
      </c>
    </row>
    <row r="345" spans="1:7" ht="29.25" customHeight="1" thickBot="1" x14ac:dyDescent="0.3">
      <c r="A345" s="212"/>
      <c r="B345" s="196">
        <v>45714</v>
      </c>
      <c r="C345" s="201" t="s">
        <v>80</v>
      </c>
      <c r="D345" s="204" t="s">
        <v>312</v>
      </c>
      <c r="E345" s="202"/>
      <c r="F345" s="200">
        <v>40513</v>
      </c>
      <c r="G345" s="216">
        <f t="shared" si="3"/>
        <v>113700.67110000001</v>
      </c>
    </row>
    <row r="346" spans="1:7" ht="15.75" thickBot="1" x14ac:dyDescent="0.3">
      <c r="A346" s="212"/>
      <c r="B346" s="196">
        <v>45714</v>
      </c>
      <c r="C346" s="201" t="s">
        <v>80</v>
      </c>
      <c r="D346" s="198" t="s">
        <v>313</v>
      </c>
      <c r="E346" s="202"/>
      <c r="F346" s="200">
        <v>300</v>
      </c>
      <c r="G346" s="216">
        <f t="shared" si="3"/>
        <v>113400.67110000001</v>
      </c>
    </row>
    <row r="347" spans="1:7" ht="15.75" thickBot="1" x14ac:dyDescent="0.3">
      <c r="A347" s="212"/>
      <c r="B347" s="196">
        <v>45714</v>
      </c>
      <c r="C347" s="201" t="s">
        <v>80</v>
      </c>
      <c r="D347" s="198" t="s">
        <v>313</v>
      </c>
      <c r="E347" s="202"/>
      <c r="F347" s="200">
        <f>+F345*0.15%</f>
        <v>60.769500000000001</v>
      </c>
      <c r="G347" s="216">
        <f t="shared" si="3"/>
        <v>113339.90160000001</v>
      </c>
    </row>
    <row r="348" spans="1:7" ht="15" customHeight="1" thickBot="1" x14ac:dyDescent="0.3">
      <c r="A348" s="212"/>
      <c r="B348" s="196" t="s">
        <v>314</v>
      </c>
      <c r="C348" s="205" t="s">
        <v>80</v>
      </c>
      <c r="D348" s="206" t="s">
        <v>191</v>
      </c>
      <c r="E348" s="202"/>
      <c r="F348" s="150">
        <v>175</v>
      </c>
      <c r="G348" s="216">
        <f>G347+E348-F348</f>
        <v>113164.90160000001</v>
      </c>
    </row>
    <row r="349" spans="1:7" ht="15.75" thickBot="1" x14ac:dyDescent="0.3">
      <c r="A349" s="212"/>
      <c r="B349" s="207" t="s">
        <v>216</v>
      </c>
      <c r="C349" s="208"/>
      <c r="D349" s="209"/>
      <c r="E349" s="217">
        <f>SUM(E335:E348)</f>
        <v>0</v>
      </c>
      <c r="F349" s="210">
        <f>SUM(F335:F348)</f>
        <v>175152.2384</v>
      </c>
      <c r="G349" s="218">
        <f>G348</f>
        <v>113164.90160000001</v>
      </c>
    </row>
    <row r="350" spans="1:7" x14ac:dyDescent="0.25">
      <c r="A350" s="59"/>
      <c r="B350" s="59"/>
      <c r="C350" s="59"/>
      <c r="D350" s="59"/>
      <c r="E350" s="59"/>
      <c r="F350" s="59"/>
    </row>
    <row r="351" spans="1:7" x14ac:dyDescent="0.25">
      <c r="B351" s="4"/>
      <c r="C351" s="2"/>
      <c r="E351" s="57"/>
      <c r="F351" s="58"/>
    </row>
    <row r="352" spans="1:7" ht="15.75" thickBot="1" x14ac:dyDescent="0.3">
      <c r="B352" s="91" t="s">
        <v>81</v>
      </c>
      <c r="C352" s="91"/>
      <c r="E352" s="92" t="s">
        <v>68</v>
      </c>
      <c r="F352" s="92"/>
    </row>
    <row r="353" spans="1:6" x14ac:dyDescent="0.25">
      <c r="B353" s="36" t="s">
        <v>12</v>
      </c>
      <c r="C353" s="36"/>
      <c r="E353" s="90" t="s">
        <v>69</v>
      </c>
      <c r="F353" s="90"/>
    </row>
    <row r="354" spans="1:6" x14ac:dyDescent="0.25">
      <c r="B354" s="36" t="s">
        <v>82</v>
      </c>
      <c r="C354" s="36"/>
      <c r="E354" s="7" t="s">
        <v>70</v>
      </c>
      <c r="F354" s="7"/>
    </row>
    <row r="355" spans="1:6" x14ac:dyDescent="0.25">
      <c r="B355" s="36"/>
      <c r="C355" s="36"/>
      <c r="E355" s="7"/>
      <c r="F355" s="7"/>
    </row>
    <row r="356" spans="1:6" x14ac:dyDescent="0.25">
      <c r="B356" s="36"/>
      <c r="C356" s="36"/>
      <c r="E356" s="7"/>
      <c r="F356" s="7"/>
    </row>
    <row r="357" spans="1:6" x14ac:dyDescent="0.25">
      <c r="A357" s="8"/>
      <c r="B357" s="8"/>
      <c r="C357" s="8"/>
      <c r="D357" s="76"/>
    </row>
    <row r="358" spans="1:6" x14ac:dyDescent="0.25">
      <c r="A358" s="8"/>
      <c r="B358" s="8"/>
      <c r="C358" s="8"/>
      <c r="D358" s="76"/>
    </row>
    <row r="359" spans="1:6" x14ac:dyDescent="0.25">
      <c r="A359" s="8"/>
      <c r="B359" s="8"/>
      <c r="C359" s="8"/>
      <c r="D359" s="76"/>
    </row>
    <row r="360" spans="1:6" x14ac:dyDescent="0.25">
      <c r="B360" s="36"/>
      <c r="C360" s="36"/>
      <c r="E360" s="7"/>
      <c r="F360" s="7"/>
    </row>
    <row r="361" spans="1:6" x14ac:dyDescent="0.25">
      <c r="B361" s="36"/>
      <c r="C361" s="36"/>
      <c r="E361" s="7"/>
      <c r="F361" s="7"/>
    </row>
    <row r="362" spans="1:6" x14ac:dyDescent="0.25">
      <c r="B362" s="36"/>
      <c r="C362" s="36"/>
      <c r="E362" s="7"/>
      <c r="F362" s="7"/>
    </row>
    <row r="363" spans="1:6" x14ac:dyDescent="0.25">
      <c r="B363" s="36"/>
      <c r="C363" s="36"/>
      <c r="E363" s="7"/>
      <c r="F363" s="7"/>
    </row>
    <row r="364" spans="1:6" x14ac:dyDescent="0.25">
      <c r="A364" s="2"/>
      <c r="B364" s="4"/>
      <c r="C364" s="2"/>
      <c r="E364" s="43"/>
      <c r="F364" s="43"/>
    </row>
    <row r="365" spans="1:6" x14ac:dyDescent="0.25">
      <c r="A365" s="2"/>
      <c r="B365" s="4"/>
      <c r="C365" s="2"/>
      <c r="E365" s="43"/>
      <c r="F365" s="43"/>
    </row>
    <row r="366" spans="1:6" ht="15.75" x14ac:dyDescent="0.25">
      <c r="A366" s="30"/>
      <c r="B366" s="40"/>
      <c r="C366" s="40"/>
      <c r="D366" s="40"/>
      <c r="E366" s="40"/>
      <c r="F366" s="40"/>
    </row>
    <row r="368" spans="1:6" x14ac:dyDescent="0.25">
      <c r="A368" s="8"/>
      <c r="B368" s="7"/>
      <c r="C368" s="3"/>
      <c r="D368" s="8"/>
    </row>
    <row r="369" spans="1:5" x14ac:dyDescent="0.25">
      <c r="A369" s="8"/>
      <c r="B369" s="7"/>
      <c r="C369" s="12"/>
      <c r="D369" s="8"/>
    </row>
    <row r="370" spans="1:5" x14ac:dyDescent="0.25">
      <c r="A370" s="8"/>
      <c r="B370" s="27"/>
      <c r="D370" s="8"/>
    </row>
    <row r="371" spans="1:5" x14ac:dyDescent="0.25">
      <c r="A371" s="8"/>
      <c r="B371" s="13"/>
      <c r="D371" s="8"/>
    </row>
    <row r="372" spans="1:5" x14ac:dyDescent="0.25">
      <c r="B372" s="14"/>
    </row>
    <row r="373" spans="1:5" x14ac:dyDescent="0.25">
      <c r="B373" s="14"/>
    </row>
    <row r="374" spans="1:5" x14ac:dyDescent="0.25">
      <c r="B374" s="28" t="s">
        <v>105</v>
      </c>
    </row>
    <row r="375" spans="1:5" x14ac:dyDescent="0.25">
      <c r="B375" s="28" t="s">
        <v>106</v>
      </c>
    </row>
    <row r="376" spans="1:5" x14ac:dyDescent="0.25">
      <c r="B376" s="22" t="s">
        <v>298</v>
      </c>
    </row>
    <row r="377" spans="1:5" x14ac:dyDescent="0.25">
      <c r="B377" s="15" t="s">
        <v>104</v>
      </c>
    </row>
    <row r="378" spans="1:5" x14ac:dyDescent="0.25">
      <c r="B378" s="15"/>
    </row>
    <row r="379" spans="1:5" x14ac:dyDescent="0.25">
      <c r="B379" s="15"/>
      <c r="E379" s="15"/>
    </row>
    <row r="380" spans="1:5" ht="15.75" thickBot="1" x14ac:dyDescent="0.3">
      <c r="B380" s="15"/>
      <c r="E380" s="15"/>
    </row>
    <row r="381" spans="1:5" x14ac:dyDescent="0.25">
      <c r="B381" s="79" t="s">
        <v>140</v>
      </c>
      <c r="C381" s="85" t="s">
        <v>142</v>
      </c>
    </row>
    <row r="382" spans="1:5" ht="28.5" x14ac:dyDescent="0.25">
      <c r="B382" s="84" t="s">
        <v>141</v>
      </c>
      <c r="C382" s="86" t="s">
        <v>143</v>
      </c>
    </row>
    <row r="383" spans="1:5" x14ac:dyDescent="0.25">
      <c r="B383" s="19"/>
      <c r="C383" s="87"/>
    </row>
    <row r="384" spans="1:5" ht="15.75" thickBot="1" x14ac:dyDescent="0.3">
      <c r="B384" s="20"/>
      <c r="C384" s="88"/>
    </row>
    <row r="385" spans="2:5" ht="15" customHeight="1" x14ac:dyDescent="0.25">
      <c r="B385" s="16"/>
      <c r="C385" s="172" t="s">
        <v>346</v>
      </c>
    </row>
    <row r="386" spans="2:5" ht="15.75" customHeight="1" thickBot="1" x14ac:dyDescent="0.3">
      <c r="B386" s="17" t="s">
        <v>144</v>
      </c>
      <c r="C386" s="173"/>
    </row>
    <row r="387" spans="2:5" ht="15" customHeight="1" x14ac:dyDescent="0.25">
      <c r="B387" s="18"/>
      <c r="C387" s="172"/>
    </row>
    <row r="388" spans="2:5" ht="23.25" thickBot="1" x14ac:dyDescent="0.3">
      <c r="B388" s="89" t="s">
        <v>345</v>
      </c>
      <c r="C388" s="173"/>
    </row>
    <row r="389" spans="2:5" ht="15" customHeight="1" x14ac:dyDescent="0.25">
      <c r="B389" s="21" t="s">
        <v>90</v>
      </c>
      <c r="C389" s="172">
        <v>10922660.49</v>
      </c>
    </row>
    <row r="390" spans="2:5" ht="15.75" customHeight="1" thickBot="1" x14ac:dyDescent="0.3">
      <c r="B390" s="17" t="s">
        <v>145</v>
      </c>
      <c r="C390" s="173"/>
    </row>
    <row r="391" spans="2:5" x14ac:dyDescent="0.25">
      <c r="B391" s="15"/>
      <c r="E391" s="15"/>
    </row>
    <row r="392" spans="2:5" x14ac:dyDescent="0.25">
      <c r="B392" s="15"/>
      <c r="C392" s="37"/>
      <c r="E392" s="15"/>
    </row>
    <row r="393" spans="2:5" x14ac:dyDescent="0.25">
      <c r="B393" s="15"/>
      <c r="E393" s="15"/>
    </row>
    <row r="394" spans="2:5" ht="15.75" x14ac:dyDescent="0.25">
      <c r="B394" s="22"/>
      <c r="D394" s="139"/>
    </row>
    <row r="395" spans="2:5" x14ac:dyDescent="0.25">
      <c r="B395" s="22"/>
    </row>
    <row r="396" spans="2:5" x14ac:dyDescent="0.25">
      <c r="B396" s="23"/>
      <c r="D396" s="37"/>
    </row>
    <row r="397" spans="2:5" x14ac:dyDescent="0.25">
      <c r="B397" s="23" t="s">
        <v>91</v>
      </c>
    </row>
    <row r="398" spans="2:5" x14ac:dyDescent="0.25">
      <c r="B398" s="24" t="s">
        <v>92</v>
      </c>
    </row>
  </sheetData>
  <mergeCells count="54">
    <mergeCell ref="B227:C227"/>
    <mergeCell ref="E227:F227"/>
    <mergeCell ref="B243:D243"/>
    <mergeCell ref="A332:A334"/>
    <mergeCell ref="B332:G332"/>
    <mergeCell ref="B333:C333"/>
    <mergeCell ref="E333:F333"/>
    <mergeCell ref="A258:D258"/>
    <mergeCell ref="A259:D259"/>
    <mergeCell ref="A260:D260"/>
    <mergeCell ref="A261:D261"/>
    <mergeCell ref="A262:D262"/>
    <mergeCell ref="B102:G102"/>
    <mergeCell ref="C387:C388"/>
    <mergeCell ref="C389:C390"/>
    <mergeCell ref="C129:D129"/>
    <mergeCell ref="A130:D130"/>
    <mergeCell ref="A131:D131"/>
    <mergeCell ref="A132:D132"/>
    <mergeCell ref="A135:D135"/>
    <mergeCell ref="A133:D133"/>
    <mergeCell ref="C385:C386"/>
    <mergeCell ref="A226:A228"/>
    <mergeCell ref="B226:G226"/>
    <mergeCell ref="A5:H5"/>
    <mergeCell ref="A6:H6"/>
    <mergeCell ref="A7:H7"/>
    <mergeCell ref="A52:C52"/>
    <mergeCell ref="D52:G52"/>
    <mergeCell ref="A8:H8"/>
    <mergeCell ref="A9:H9"/>
    <mergeCell ref="A53:C53"/>
    <mergeCell ref="D53:G53"/>
    <mergeCell ref="A54:C54"/>
    <mergeCell ref="A65:I65"/>
    <mergeCell ref="A66:I66"/>
    <mergeCell ref="A112:B112"/>
    <mergeCell ref="A134:D134"/>
    <mergeCell ref="A67:I67"/>
    <mergeCell ref="A68:I68"/>
    <mergeCell ref="A69:I69"/>
    <mergeCell ref="A85:C85"/>
    <mergeCell ref="D85:G85"/>
    <mergeCell ref="A111:B111"/>
    <mergeCell ref="A110:B110"/>
    <mergeCell ref="A86:C86"/>
    <mergeCell ref="D86:G86"/>
    <mergeCell ref="A87:C87"/>
    <mergeCell ref="B98:G98"/>
    <mergeCell ref="B99:G99"/>
    <mergeCell ref="B100:G100"/>
    <mergeCell ref="B101:G101"/>
    <mergeCell ref="C302:D302"/>
    <mergeCell ref="B349:D349"/>
  </mergeCells>
  <pageMargins left="0.7" right="0.7" top="0.75" bottom="0.75" header="0.3" footer="0.3"/>
  <pageSetup scale="2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Rosario Nuñez Santos</dc:creator>
  <cp:lastModifiedBy>María Núñez</cp:lastModifiedBy>
  <cp:lastPrinted>2025-03-05T18:40:30Z</cp:lastPrinted>
  <dcterms:created xsi:type="dcterms:W3CDTF">2022-05-03T15:08:27Z</dcterms:created>
  <dcterms:modified xsi:type="dcterms:W3CDTF">2025-03-05T18:40:58Z</dcterms:modified>
</cp:coreProperties>
</file>