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ttps://deprensadelpresidente-my.sharepoint.com/personal/marianunez_prensadelpresidente_gob_do/Documents/Documentos/Escritorio/LIBRE ACCESO/Junio 2024/"/>
    </mc:Choice>
  </mc:AlternateContent>
  <xr:revisionPtr revIDLastSave="269" documentId="13_ncr:1_{05D21382-3B23-467A-BC49-A64DC5245D3A}" xr6:coauthVersionLast="47" xr6:coauthVersionMax="47" xr10:uidLastSave="{9ABFAA63-8642-4166-94FB-94E708B86D3A}"/>
  <bookViews>
    <workbookView xWindow="20370" yWindow="-120" windowWidth="29040" windowHeight="15720" xr2:uid="{045271DA-D62B-4B67-A031-49D4E787176C}"/>
  </bookViews>
  <sheets>
    <sheet name="Hoja1" sheetId="16"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460" i="16" l="1"/>
  <c r="C551" i="16"/>
  <c r="F483" i="16"/>
  <c r="G512" i="16" l="1"/>
  <c r="G513" i="16" s="1"/>
  <c r="G514" i="16" s="1"/>
  <c r="G515" i="16" s="1"/>
  <c r="G516" i="16" s="1"/>
  <c r="G517" i="16" s="1"/>
  <c r="G518" i="16" s="1"/>
  <c r="G519" i="16" s="1"/>
  <c r="G520" i="16" s="1"/>
  <c r="G521" i="16" s="1"/>
  <c r="G522" i="16" s="1"/>
  <c r="G523" i="16" s="1"/>
  <c r="G371" i="16"/>
  <c r="G372" i="16" s="1"/>
  <c r="G373" i="16" s="1"/>
  <c r="G374" i="16" s="1"/>
  <c r="G375" i="16" s="1"/>
  <c r="G376" i="16" s="1"/>
  <c r="G377" i="16" s="1"/>
  <c r="G378" i="16" s="1"/>
  <c r="G379" i="16" s="1"/>
  <c r="G380" i="16" s="1"/>
  <c r="G381" i="16" s="1"/>
  <c r="G382" i="16" s="1"/>
  <c r="C345" i="16"/>
  <c r="F241" i="16"/>
  <c r="H190" i="16"/>
  <c r="I189" i="16"/>
  <c r="J189" i="16" s="1"/>
  <c r="I188" i="16"/>
  <c r="J188" i="16" s="1"/>
  <c r="I187" i="16"/>
  <c r="J187" i="16" s="1"/>
  <c r="I186" i="16"/>
  <c r="J186" i="16" s="1"/>
  <c r="I185" i="16"/>
  <c r="J185" i="16" s="1"/>
  <c r="I184" i="16"/>
  <c r="J184" i="16" s="1"/>
  <c r="I183" i="16"/>
  <c r="J183" i="16" s="1"/>
  <c r="I182" i="16"/>
  <c r="J182" i="16" s="1"/>
  <c r="I181" i="16"/>
  <c r="J181" i="16" s="1"/>
  <c r="I180" i="16"/>
  <c r="J180" i="16" s="1"/>
  <c r="I179" i="16"/>
  <c r="J179" i="16" s="1"/>
  <c r="I178" i="16"/>
  <c r="J178" i="16" s="1"/>
  <c r="I177" i="16"/>
  <c r="J177" i="16" s="1"/>
  <c r="I176" i="16"/>
  <c r="J176" i="16" s="1"/>
  <c r="I175" i="16"/>
  <c r="J175" i="16" s="1"/>
  <c r="I174" i="16"/>
  <c r="J174" i="16" s="1"/>
  <c r="I173" i="16"/>
  <c r="J173" i="16" s="1"/>
  <c r="I172" i="16"/>
  <c r="J172" i="16" s="1"/>
  <c r="I171" i="16"/>
  <c r="J171" i="16" s="1"/>
  <c r="I170" i="16"/>
  <c r="J170" i="16" s="1"/>
  <c r="N169" i="16"/>
  <c r="I169" i="16"/>
  <c r="J169" i="16" s="1"/>
  <c r="I168" i="16"/>
  <c r="J168" i="16" s="1"/>
  <c r="I167" i="16"/>
  <c r="J167" i="16" s="1"/>
  <c r="I166" i="16"/>
  <c r="J166" i="16" s="1"/>
  <c r="I165" i="16"/>
  <c r="J165" i="16" s="1"/>
  <c r="I164" i="16"/>
  <c r="J164" i="16" s="1"/>
  <c r="I163" i="16"/>
  <c r="J163" i="16" s="1"/>
  <c r="I162" i="16"/>
  <c r="J162" i="16" s="1"/>
  <c r="I161" i="16"/>
  <c r="J161" i="16" s="1"/>
  <c r="I160" i="16"/>
  <c r="J160" i="16" s="1"/>
  <c r="I159" i="16"/>
  <c r="J159" i="16" s="1"/>
  <c r="I158" i="16"/>
  <c r="J158" i="16" s="1"/>
  <c r="I157" i="16"/>
  <c r="J157" i="16" s="1"/>
  <c r="I156" i="16"/>
  <c r="J156" i="16" s="1"/>
  <c r="I155" i="16"/>
  <c r="J155" i="16" s="1"/>
  <c r="I154" i="16"/>
  <c r="J154" i="16" s="1"/>
  <c r="I153" i="16"/>
  <c r="J153" i="16" s="1"/>
  <c r="I152" i="16"/>
  <c r="J152" i="16" s="1"/>
  <c r="I151" i="16"/>
  <c r="J151" i="16" s="1"/>
  <c r="I150" i="16"/>
  <c r="J150" i="16" s="1"/>
  <c r="I149" i="16"/>
  <c r="J149" i="16" s="1"/>
  <c r="I148" i="16"/>
  <c r="J148" i="16" s="1"/>
  <c r="I147" i="16"/>
  <c r="J147" i="16" s="1"/>
  <c r="I146" i="16"/>
  <c r="J146" i="16" s="1"/>
  <c r="I145" i="16"/>
  <c r="J145" i="16" s="1"/>
  <c r="I144" i="16"/>
  <c r="J144" i="16" s="1"/>
  <c r="I143" i="16"/>
  <c r="J143" i="16" s="1"/>
  <c r="I142" i="16"/>
  <c r="J142" i="16" s="1"/>
  <c r="I141" i="16"/>
  <c r="J141" i="16" s="1"/>
  <c r="I140" i="16"/>
  <c r="J140" i="16" s="1"/>
  <c r="I139" i="16"/>
  <c r="J139" i="16" s="1"/>
  <c r="I138" i="16"/>
  <c r="J138" i="16" s="1"/>
  <c r="I137" i="16"/>
  <c r="J137" i="16" s="1"/>
  <c r="I136" i="16"/>
  <c r="J136" i="16" s="1"/>
  <c r="I135" i="16"/>
  <c r="J135" i="16" s="1"/>
  <c r="I134" i="16"/>
  <c r="J134" i="16" s="1"/>
  <c r="I133" i="16"/>
  <c r="J133" i="16" s="1"/>
  <c r="I132" i="16"/>
  <c r="J132" i="16" s="1"/>
  <c r="I131" i="16"/>
  <c r="J131" i="16" s="1"/>
  <c r="I130" i="16"/>
  <c r="J130" i="16" s="1"/>
  <c r="I129" i="16"/>
  <c r="J129" i="16" s="1"/>
  <c r="I128" i="16"/>
  <c r="J128" i="16" s="1"/>
  <c r="I127" i="16"/>
  <c r="J127" i="16" s="1"/>
  <c r="I126" i="16"/>
  <c r="J126" i="16" s="1"/>
  <c r="I125" i="16"/>
  <c r="J125" i="16" s="1"/>
  <c r="I124" i="16"/>
  <c r="J124" i="16" s="1"/>
  <c r="I123" i="16"/>
  <c r="J123" i="16" s="1"/>
  <c r="I122" i="16"/>
  <c r="J122" i="16" s="1"/>
  <c r="I121" i="16"/>
  <c r="J121" i="16" s="1"/>
  <c r="I120" i="16"/>
  <c r="J120" i="16" s="1"/>
  <c r="I119" i="16"/>
  <c r="J119" i="16" s="1"/>
  <c r="I190" i="16" l="1"/>
  <c r="H93" i="16"/>
</calcChain>
</file>

<file path=xl/sharedStrings.xml><?xml version="1.0" encoding="utf-8"?>
<sst xmlns="http://schemas.openxmlformats.org/spreadsheetml/2006/main" count="1426" uniqueCount="684">
  <si>
    <t>Beneficiario</t>
  </si>
  <si>
    <t>COMPANIA DOMINICANA DE TELEFONOS C POR A</t>
  </si>
  <si>
    <t>DIRECCION DE PRENSA DEL PRESIDENTE</t>
  </si>
  <si>
    <t>Total Pagado</t>
  </si>
  <si>
    <t>RNC</t>
  </si>
  <si>
    <t>2.2.1.3.01</t>
  </si>
  <si>
    <t>2.2.7.2.06</t>
  </si>
  <si>
    <t>Cuenta</t>
  </si>
  <si>
    <t>RELACION POR LIBRAMIENTO FONDO 100 TESORERIA NACIONAL</t>
  </si>
  <si>
    <t>VALORES EN RD$</t>
  </si>
  <si>
    <t>TOTAL</t>
  </si>
  <si>
    <t>MINISTERIO ADMINISTRATIVO DE LA PRESIDENCIA</t>
  </si>
  <si>
    <t xml:space="preserve">           Lic. Benny Adames</t>
  </si>
  <si>
    <t xml:space="preserve">        Enc. Administrativo y Financiero</t>
  </si>
  <si>
    <t xml:space="preserve">          Preparado Por</t>
  </si>
  <si>
    <t>Enc. Division Contabilidad</t>
  </si>
  <si>
    <t xml:space="preserve">    Lic. Maria Nuñez</t>
  </si>
  <si>
    <t>2 - GASTOS</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</si>
  <si>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</si>
  <si>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</si>
  <si>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</si>
  <si>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</si>
  <si>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</si>
  <si>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</si>
  <si>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</si>
  <si>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</si>
  <si>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</si>
  <si>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</si>
  <si>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</si>
  <si>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</si>
  <si>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</si>
  <si>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</si>
  <si>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</si>
  <si>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</si>
  <si>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</si>
  <si>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</si>
  <si>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</si>
  <si>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</si>
  <si>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</si>
  <si>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</si>
  <si>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</si>
  <si>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</si>
  <si>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</si>
  <si>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</si>
  <si>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</si>
  <si>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</si>
  <si>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</si>
  <si>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</si>
  <si>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</si>
  <si>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</si>
  <si>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</si>
  <si>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</si>
  <si>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</si>
  <si>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</si>
  <si>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</si>
  <si>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</si>
  <si>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2.5.5 - TRANSFERENCIAS DE CAPITAL A INSTITUCIONES PÚBLICAS FINANCIERAS</t>
  </si>
  <si>
    <t>2.5.6 - TRANSFERENCIAS DE CAPITAL AL SECTOR EXTERNO</t>
  </si>
  <si>
    <t>2.5.9 - TRANSFERENCIAS DE CAPITAL A OTRAS INSTITUCIONES PÚBLICAS</t>
  </si>
  <si>
    <t>2.6 - BIENES MUEBLES, INMUEBLES E INTANGIBLES</t>
  </si>
  <si>
    <t>2.7 - OBRAS</t>
  </si>
  <si>
    <t>2.7.1 - OBRAS EN EDIFICACIONES</t>
  </si>
  <si>
    <t>2.7.2 - INFRAESTRUCTURA</t>
  </si>
  <si>
    <t>2.7.3 - CONSTRUCCIONES EN BIENES CONCESIONADOS</t>
  </si>
  <si>
    <t>2.7.4 - GASTOS QUE SE ASIGNARÁN DURANTE EL EJERCICIO PARA INVERSIÓN (ART. 32 Y 33 LEY 423-06)</t>
  </si>
  <si>
    <t>2.8 - ADQUISICION DE ACTIVOS FINANCIEROS CON FINES DE POLÍTICA</t>
  </si>
  <si>
    <t>2.8.1 - CONCESIÓN DE PRESTAMOS</t>
  </si>
  <si>
    <t>2.8.2 - ADQUISICIÓN DE TÍTULOS VALORES REPRESENTATIVOS DE DEUDA</t>
  </si>
  <si>
    <t>2.9 - GASTOS FINANCIEROS</t>
  </si>
  <si>
    <t>2.9.1 - INTERESES DE LA DEUDA PÚBLICA INTERNA</t>
  </si>
  <si>
    <t>2.9.2 - INTERESES DE LA DEUDA PUBLICA EXTERNA</t>
  </si>
  <si>
    <t>2.9.4 - COMISIONES Y OTROS GASTOS BANCARIOS DE LA DEUDA PÚBLICA</t>
  </si>
  <si>
    <t>Lic. Benny Adames</t>
  </si>
  <si>
    <t>Enc. Administrativo y Financiero</t>
  </si>
  <si>
    <t>Revisado por</t>
  </si>
  <si>
    <t>RELACION FONDO REPONIBLE INSTITUCIONAL</t>
  </si>
  <si>
    <t>Valores en RD$</t>
  </si>
  <si>
    <t>BALANCE INICIAL</t>
  </si>
  <si>
    <t>FECHA</t>
  </si>
  <si>
    <t>No. DOC.</t>
  </si>
  <si>
    <t>DESCRIPCION</t>
  </si>
  <si>
    <t>DEBITO</t>
  </si>
  <si>
    <t>CREDITO</t>
  </si>
  <si>
    <t xml:space="preserve">BALANCE </t>
  </si>
  <si>
    <t>DB</t>
  </si>
  <si>
    <t>Lic. Maria Nuñez</t>
  </si>
  <si>
    <t>Preparado Por</t>
  </si>
  <si>
    <t>INGRESOS Y EGRESOS</t>
  </si>
  <si>
    <t>RELACION  TRANSFERENCIAS CUENTA FONDO REPONIBLE INSTITUCIONAL</t>
  </si>
  <si>
    <t>No. DOCUMENTO</t>
  </si>
  <si>
    <t xml:space="preserve">            CUENTA</t>
  </si>
  <si>
    <t>CONCEPTO</t>
  </si>
  <si>
    <t>MONTO</t>
  </si>
  <si>
    <t>2.3.7.1.01</t>
  </si>
  <si>
    <t xml:space="preserve">             Revisado por</t>
  </si>
  <si>
    <t xml:space="preserve">             </t>
  </si>
  <si>
    <t>Benny Adames</t>
  </si>
  <si>
    <t>Encargada Administrativo y Financiero</t>
  </si>
  <si>
    <t>PROVEEDOR</t>
  </si>
  <si>
    <t>FECHA FIN FACTURA</t>
  </si>
  <si>
    <t>MONTO FACTURADO</t>
  </si>
  <si>
    <t>MONTO PAGADO A LA FECHA</t>
  </si>
  <si>
    <t>MONTO PENDIENTE</t>
  </si>
  <si>
    <t>ESTADO</t>
  </si>
  <si>
    <t>PAGADO</t>
  </si>
  <si>
    <t xml:space="preserve">     Benny Adames </t>
  </si>
  <si>
    <t>Encargada Division de Contabilidad</t>
  </si>
  <si>
    <t xml:space="preserve">  MINISTERIO ADMINISTRATIVO DE LA PRESIDENCIA</t>
  </si>
  <si>
    <t>2.3.1.1.01</t>
  </si>
  <si>
    <t xml:space="preserve">                                                                   VALORES EN RD$</t>
  </si>
  <si>
    <t xml:space="preserve">CONDENSADO EJECUCION PRESUPUESTARIA A TRAVES DEL SIGEF, FONDO 100                              </t>
  </si>
  <si>
    <t xml:space="preserve">  TESORERIA CAPITULO 0201, SUB CAPITULO 01, DAF 01 Y UE  0031.</t>
  </si>
  <si>
    <t>FECHA REGISTRO</t>
  </si>
  <si>
    <t>VALORES RD$</t>
  </si>
  <si>
    <t>101001577</t>
  </si>
  <si>
    <t>101503939</t>
  </si>
  <si>
    <t>AGUA PLANETA AZUL C POR A</t>
  </si>
  <si>
    <t xml:space="preserve">                                                   Lic. Maria Nuñez</t>
  </si>
  <si>
    <t xml:space="preserve">                                               Enc. Contabilidad</t>
  </si>
  <si>
    <t xml:space="preserve">                                             Preparado Por</t>
  </si>
  <si>
    <t>Concepto</t>
  </si>
  <si>
    <t xml:space="preserve">   Preparado por:</t>
  </si>
  <si>
    <t xml:space="preserve">     Autorizado por:</t>
  </si>
  <si>
    <t>María Núñez</t>
  </si>
  <si>
    <t xml:space="preserve"> BANCO DE RESERVAS DE LA REPUBLICA DOMINICANA</t>
  </si>
  <si>
    <t xml:space="preserve">DIRECCIÓN DE PRENSA DEL PRESIDENTE                                             </t>
  </si>
  <si>
    <t xml:space="preserve">          Encargada Departamento Adm. y Financiero</t>
  </si>
  <si>
    <t>No. Cuenta</t>
  </si>
  <si>
    <t>PAGOS A PROVEEDORES</t>
  </si>
  <si>
    <t xml:space="preserve">                                  MINISTERIO ADMINISTRATIVO DE LA PRESIDENCIA</t>
  </si>
  <si>
    <t xml:space="preserve">                                               DIRECCION DE PRENSA DEL PRESIDENTE</t>
  </si>
  <si>
    <t xml:space="preserve">                                   EJECUCION PRESUPUESTARIA CUENTA INTERNA No. 010-2384894</t>
  </si>
  <si>
    <t xml:space="preserve">                                            CAPITULO 0201, SUBCAPITULO 01, DAF 01  Y UE 0031</t>
  </si>
  <si>
    <t xml:space="preserve">                                                                  VALORES EN RD$</t>
  </si>
  <si>
    <t xml:space="preserve">                                                                                                             Revisado por:</t>
  </si>
  <si>
    <t xml:space="preserve">                                                                                                         Rosa Ramón</t>
  </si>
  <si>
    <t xml:space="preserve">                                                                                 Encargada Division Compras y Contrataciones</t>
  </si>
  <si>
    <t xml:space="preserve">              MINISTERIO ADMINISTRATIVO DE LA PRESIDENCIA</t>
  </si>
  <si>
    <t xml:space="preserve">          DIRECCION DE PRENSA DEL PRESIDENTE</t>
  </si>
  <si>
    <t xml:space="preserve">                   RELACION DE ESTADO DE CUENTAS DE SUPLIDORES  </t>
  </si>
  <si>
    <t>FECHA DE REGISTRO</t>
  </si>
  <si>
    <t>NCF</t>
  </si>
  <si>
    <t>DISTRIBUIDORA LAGARES SRL</t>
  </si>
  <si>
    <t>101026391</t>
  </si>
  <si>
    <t>TONER DEPOT MULTISERVICIOS EORG, SRL</t>
  </si>
  <si>
    <t>130413772</t>
  </si>
  <si>
    <t xml:space="preserve">                                                                                                            Encargada Departamento Adm. y Financiero</t>
  </si>
  <si>
    <t>101820217</t>
  </si>
  <si>
    <t>EMPRESA DISTRIBUIDORA DE ELECTRICIDAD DEL ESTE S A</t>
  </si>
  <si>
    <t>2.2.1.6.01</t>
  </si>
  <si>
    <t>00111308557</t>
  </si>
  <si>
    <t>YUMAILA SABBAGH KHOURY DE SANTANA</t>
  </si>
  <si>
    <t>2.2.5.1.01</t>
  </si>
  <si>
    <t>2.2.2.2.01</t>
  </si>
  <si>
    <t>401516454</t>
  </si>
  <si>
    <t>SEGURO NACIONAL DE SALUD</t>
  </si>
  <si>
    <t>2.2.6.3.01</t>
  </si>
  <si>
    <t>NUMERO DOCUMENTO</t>
  </si>
  <si>
    <t>102017174</t>
  </si>
  <si>
    <t>HUMANO SEGUROS S A</t>
  </si>
  <si>
    <t>B1500000263</t>
  </si>
  <si>
    <t>B1500000254</t>
  </si>
  <si>
    <t xml:space="preserve">                 </t>
  </si>
  <si>
    <t>DESCRIPCIÓN</t>
  </si>
  <si>
    <t xml:space="preserve">   </t>
  </si>
  <si>
    <t>PRESUPUESTO EJECUTADO</t>
  </si>
  <si>
    <t xml:space="preserve">        MONTO EJECUCIÓN EN SIGEF DEL PERÍODO</t>
  </si>
  <si>
    <t xml:space="preserve">             MONTO EJECUCIÓN EN ESTE PERÍODO</t>
  </si>
  <si>
    <t>401517094</t>
  </si>
  <si>
    <t>GUARDIA PRESIDENCIAL</t>
  </si>
  <si>
    <t>2.2.9.2.01</t>
  </si>
  <si>
    <t>2.2.2.1.01</t>
  </si>
  <si>
    <t>131588311</t>
  </si>
  <si>
    <t>2.6.1.4.01</t>
  </si>
  <si>
    <t>2.3.9.8.01</t>
  </si>
  <si>
    <t>AUTO SERVICIO AUTOMOTRIZ INTELIGENTE RD, AUTO SAI RD SRL</t>
  </si>
  <si>
    <t>2.2.5-  CONTRACION DE SERVICIO</t>
  </si>
  <si>
    <t>2.2.4 - TRANSPORTE Y ALMACENAJE</t>
  </si>
  <si>
    <t>2.2.7-CONTRACION DE SERVICIO Y MANTENIMIENTO MENORES</t>
  </si>
  <si>
    <t xml:space="preserve">2.2.7-MANTENIMIENTO Y REPARACION DE MAQUINARIAS Y EQUIPOS </t>
  </si>
  <si>
    <t xml:space="preserve">                                                          CUENTA BANCARIA No.960-429463-1</t>
  </si>
  <si>
    <t>COMBUSTIBLE</t>
  </si>
  <si>
    <t>PERIODO DEL 01 JUNIO AL 30 JUNIO 2024</t>
  </si>
  <si>
    <t>LIB.</t>
  </si>
  <si>
    <t>03/06/2024</t>
  </si>
  <si>
    <t>2246</t>
  </si>
  <si>
    <t>11700061572</t>
  </si>
  <si>
    <t>EDDY HERNANDEZ CABRERA</t>
  </si>
  <si>
    <t>PAGO POR COLOCACION PUBLICIDAD INSTITUCIONAL A TRAVES DE: LA NOCHE MUSICAL CON RAMBO Y ACONTECER SEMANAL. PERIODO FACTURADO DEL 12 DE FEBRERO AL 11 DE ABRIL DEL 2024. NCF:B1500000003.</t>
  </si>
  <si>
    <t>PUBLICIDAD Y PROPAGANDA</t>
  </si>
  <si>
    <t>2247</t>
  </si>
  <si>
    <t>132155981</t>
  </si>
  <si>
    <t>NOTICIAS BUSCANDO SOLUCIONES, SRL</t>
  </si>
  <si>
    <t>PAGO POR COLOCACION PUBLICIDAD INSTITUCIONAL A TRAVES DE: BUSCANDO SOLUCIONES. PERIODO FACTURADO DEL 12 DE FEBRERO AL 11 DE ABRIL DEL 2024. NCF:B1500000077.</t>
  </si>
  <si>
    <t>2248</t>
  </si>
  <si>
    <t>00109416636</t>
  </si>
  <si>
    <t>YENNY MARGARITA POLANCO LOVERA</t>
  </si>
  <si>
    <t>PAGO POR COLOCACION PUBLICIDAD INSTITUCIONAL A TRAVES DE: FIESTAS Y PERSONALIDADES. PERIODO FACTURADO DEL 12 DE FEBRERO AL 11 DE ABRIL DEL 2024. NCF:B1500000246.</t>
  </si>
  <si>
    <t>2249</t>
  </si>
  <si>
    <t>132682612</t>
  </si>
  <si>
    <t>KAMEDIA TV, SRL.</t>
  </si>
  <si>
    <t>PAGO POR COLOCACION PUBLICIDAD INSTITUCIONAL A TRAVES DE: HABLEMOS CLARO CON YNVELKA ESPINO . PERIODO FACTURADO DEL 12 DE FEBRERO AL 11 DE ABRIL DEL 2024. NCF:B1500000001.</t>
  </si>
  <si>
    <t>2250</t>
  </si>
  <si>
    <t>00112270111</t>
  </si>
  <si>
    <t>RAFAEL ANTONIO CABRAL MEJIA</t>
  </si>
  <si>
    <t>PAGO POR COLOCACION PUBLICIDAD INSTITUCIONAL A TRAVES DE: EL PIN PON DE LA VIDA Y EL PODER DE SANSON. PERIODO FACTURADO DEL 12 DE FEBRERO AL 11 DE ABRIL DEL 2024. NCF:B1500000255.</t>
  </si>
  <si>
    <t>2251</t>
  </si>
  <si>
    <t>03700599636</t>
  </si>
  <si>
    <t>JORGE LUIS MARTINEZ TORRES</t>
  </si>
  <si>
    <t>PAGO POR COLOCACION PUBLICIDAD INSTITUCIONAL A TRAVES DE: PUERTOPLATAALMINUTO.NET. PERIODO FACTURADO DEL 12 DE FEBRERO AL 11 DE ABRIL DEL 2024. NCF:B1500000046.</t>
  </si>
  <si>
    <t>2252</t>
  </si>
  <si>
    <t>101011149</t>
  </si>
  <si>
    <t>VIAMAR, SA</t>
  </si>
  <si>
    <t>PAGO POR CONCEPRO MANTENIMIENTO PREVENTIVO Y CORRECTIVO AL VEHICULO DE LA INSTITUCION PLACA G621060. REF:DPP-CCC-PEPU-2024-0003. NCF:E450000000363.</t>
  </si>
  <si>
    <t>MANTENIMIENTO Y REPARACIÓN DE EQUIPOS DE TRANSPORTE, TRACCIÓN Y ELEVACIÓN</t>
  </si>
  <si>
    <t>2264</t>
  </si>
  <si>
    <t>132650638</t>
  </si>
  <si>
    <t>TRES Y MÁS COMENTADOS EIRL</t>
  </si>
  <si>
    <t>PAGO POR COLOCACION PUBLICIDAD INSTITUCIONAL A TRAVES DE: TRES Y MAS COMENTADOS. PERIODO FACTURADO DEL 12 DE FEBRERO AL 11 DE ABRIL DEL 2024. NCF:B1500000001.</t>
  </si>
  <si>
    <t>2265</t>
  </si>
  <si>
    <t>00116456856</t>
  </si>
  <si>
    <t>MOISES GONZALEZ PEÑA</t>
  </si>
  <si>
    <t>PAGO POR COLOCACION PUBLICIDAD INSTITUCIONAL A TRAVES DE: DESPERTAR NACIONAL. PERIODO FACTURADO DEL 12 DE FEBRERO AL 11 DE ABRIL DEL 2024. NCF:B1500000316.</t>
  </si>
  <si>
    <t>2266</t>
  </si>
  <si>
    <t>03200233934</t>
  </si>
  <si>
    <t>FELIX AMADEO DIAZ MARMOLEJO</t>
  </si>
  <si>
    <t>PAGO POR COLOCACION PUBLICIDAD INSTITUCIONAL A TRAVES DE: COMENTANDO LA ACTUALIDAD. PERIODO FACTURADO DEL 12 DE FEBRERO AL 11 DE ABRIL DEL 2024. NCF:B1500000014.</t>
  </si>
  <si>
    <t>2267</t>
  </si>
  <si>
    <t>130933006</t>
  </si>
  <si>
    <t>SUPLIDORA MJD, SRL</t>
  </si>
  <si>
    <t>PAGO POR COLOCACION PUBLICIDAD INSTITUCIONAL A TRAVES DE: BUENAS TARDES PAIS . PERIODO FACTURADO DEL 12 DE FEBRERO AL 11 DE ABRIL DEL 2024. NCF:B1500000335.</t>
  </si>
  <si>
    <t>2269</t>
  </si>
  <si>
    <t>08700117024</t>
  </si>
  <si>
    <t>LUIS FRANCISCO BRITO JEREZ</t>
  </si>
  <si>
    <t>PAGO POR COLOCACION PUBLICIDAD INSTITUCIONAL A TRAVES DE: TIEMPO DE NOTICIAS. PERIODO FACTURADO DEL 12 DE FEBRERO AL 11 DE ABRIL DEL 2024. NCF:B1500000342.</t>
  </si>
  <si>
    <t>2270</t>
  </si>
  <si>
    <t>22301411660</t>
  </si>
  <si>
    <t>SADAM SEBASTIAN SURIEL DEL ORBE</t>
  </si>
  <si>
    <t>PAGO POR COLOCACION PUBLICIDAD INSTITUCIONAL A TRAVES DE: ESCALA DE OPINION. PERIODO FACTURADO DEL 12 DE FEBRERO AL 11 DE ABRIL DEL 2024. NCF:B1500000106.</t>
  </si>
  <si>
    <t>04/06/2024</t>
  </si>
  <si>
    <t>2294</t>
  </si>
  <si>
    <t>00109116541</t>
  </si>
  <si>
    <t>MARIANO  GIRON AMADOR</t>
  </si>
  <si>
    <t>PAGO POR COLOCACION PUBLICIDAD INSTITUCIONAL A TRAVES DE: EL SHOW DE LOS GRANDES CON FRANK GIRON. PERIODO FACTURADO DEL 12 DE FEBRERO AL 11 DE ABRIL DEL 2024. NCF:B1500000051.</t>
  </si>
  <si>
    <t>2295</t>
  </si>
  <si>
    <t>PAGO POR CONCEPTO MANTENIMIENTO PREVENTIVO Y CORRECTIVO PARA EL VEHICULO DE LA INSTITUCION NO. PLACA:L372613. REF.:DPP-DAF-CM-2024-0002. NCF:B1500001502 Y B1500001512.</t>
  </si>
  <si>
    <t>2296</t>
  </si>
  <si>
    <t>04400189124</t>
  </si>
  <si>
    <t>ELISANDY JOEL RIVAS BAEZ</t>
  </si>
  <si>
    <t>PAGO POR COLOCACION PUBLICIDAD INSTITUCIONAL A TRAVES DE: IMPACTO FRONTERIZO. PERIODO FACTURADO DEL 12 DE FEBRERO AL 11 DE ABRIL DEL 2024. NCF:B1500000002.</t>
  </si>
  <si>
    <t>05/06/2024</t>
  </si>
  <si>
    <t>2326</t>
  </si>
  <si>
    <t>101512369</t>
  </si>
  <si>
    <t>ACTUALIDADES V D SRL</t>
  </si>
  <si>
    <t>PAGO POR CONCEPTO ADQUISICION DE ELECTRODOMESTICOS PARA USO DE LA INSTITUCION. REF:DAF-CD-2024-0003. NCF:B1500001798.</t>
  </si>
  <si>
    <t>ELECTRODOMÉSTICOS</t>
  </si>
  <si>
    <t>06/06/2024</t>
  </si>
  <si>
    <t>2330</t>
  </si>
  <si>
    <t>PAGO POR CONCEPTO SUMINISTRO DE ALMUERZO, CENA Y REFRIGERIO PARA LOS COLABORADORES DE LA INSTITUCION. PERIODO FACTURADO 01/04/2024-30/04/2024. . NO.CONTRATO:CI-0000054-2024. NCF:B1500000685, B1500000687, B1500000688 Y B1500000699.</t>
  </si>
  <si>
    <t>SERVICIOS DE ALIMENTACIÓN</t>
  </si>
  <si>
    <t>2331</t>
  </si>
  <si>
    <t>130182132</t>
  </si>
  <si>
    <t>FLORISTERÍA ZUNIFLOR, SRL</t>
  </si>
  <si>
    <t>PAGO POR CONCEPTO ADQUISICION DE ARREGLOS FLORALES PARA USO DE LA INTITUCION. REF:DPP-DAF-CD-2024-0012. NCF:B1500003392.</t>
  </si>
  <si>
    <t>2.3.1.3.03</t>
  </si>
  <si>
    <t>PRODUCTOS FORESTALES</t>
  </si>
  <si>
    <t>2332</t>
  </si>
  <si>
    <t>101717696</t>
  </si>
  <si>
    <t>TELERADIO AMERICA, S.A.</t>
  </si>
  <si>
    <t>PAGO POR COLOCACION PUBLICIDAD INSTITUCIONAL A TRAVES DE: FORO 45. PERIODO FACTURADO DEL 12 DE FEBRERO AL 11 DE ABRIL DEL 2024. NCF:B1500001176.</t>
  </si>
  <si>
    <t>2333</t>
  </si>
  <si>
    <t>07100008676</t>
  </si>
  <si>
    <t>YLUMINADA PEREZ RUBIO</t>
  </si>
  <si>
    <t>PAGO POR COLOCACION PUBLICIDAD INSTITUCIONAL A TRAVES DE: BUEN DIA. PERIODO FACTURADO DEL 12 DE FEBRERO AL 11 DE ABRIL DEL 2024. NCF:B1500000222.</t>
  </si>
  <si>
    <t>2334</t>
  </si>
  <si>
    <t>132719794</t>
  </si>
  <si>
    <t>TV HISPANIC DOMINICANA, SRL</t>
  </si>
  <si>
    <t>PAGO POR COLOCACION PUBLICIDAD INSTITUCIONAL A TRAVES DE: TV HISPANIC. PERIODO FACTURADO DEL 12 DE FEBRERO AL 11 DE ABRIL DEL 2024. NCF:B1500000004.</t>
  </si>
  <si>
    <t>2335</t>
  </si>
  <si>
    <t>131731546</t>
  </si>
  <si>
    <t>RED NEGOCIOS RD BY ANGELA DUTTY, SRL</t>
  </si>
  <si>
    <t>PAGO POR COLOCACION PUBLICIDAD INSTITUCIONAL A TRAVES DE: RADIO CORAZON TROPICAL 107.6FM MADRID. PERIODO FACTURADO DEL 12 DE FEBRERO AL 11 DE ABRIL DEL 2024. NCF:B1500000003.</t>
  </si>
  <si>
    <t>11/06/2024</t>
  </si>
  <si>
    <t>2407</t>
  </si>
  <si>
    <t>106013625</t>
  </si>
  <si>
    <t>MC PRODUCCIONES SRL</t>
  </si>
  <si>
    <t>PAGO POR COLOCACION PUBLICIDAD INSTITUCIONAL A TRAVES DE: EL MERIDIANO, RUTA 61 Y DURO DE ROER. PERIODO FACTURADO DEL 12 DE FEBRERO AL 11 DE ABRIL DEL 2024. NCF:B1500000133.</t>
  </si>
  <si>
    <t>17/06/2024</t>
  </si>
  <si>
    <t>2415</t>
  </si>
  <si>
    <t>03104501972</t>
  </si>
  <si>
    <t>NORBERTO ANTONIO RUBIO</t>
  </si>
  <si>
    <t>PAGO POR COLOCACION PUBLICIDAD INSTITUCIONAL A TRAVES DE: DEBATE SEMANAL. PERIODO FACTURADO DEL 12 DE FEBRERO AL 11 DE ABRIL DEL 2024. NCF:B1500000451.</t>
  </si>
  <si>
    <t>2416</t>
  </si>
  <si>
    <t>00103115986</t>
  </si>
  <si>
    <t>LOMNY DANNY COLON MONTILLA</t>
  </si>
  <si>
    <t>PAGO POR COLOCACION PUBLICIDAD INSTITUCIONAL A TRAVES DE: LA OPINION DE LA TARDE. PERIODO FACTURADO DEL 12 DE FEBRERO AL 11 DE ABRIL DEL 2024. NCF:B1500000031.</t>
  </si>
  <si>
    <t>2417</t>
  </si>
  <si>
    <t>40220101790</t>
  </si>
  <si>
    <t>RAMON ANTONIO HERNANDEZ REINOSO</t>
  </si>
  <si>
    <t>PAGO POR COLOCACION PUBLICIDAD INSTITUCIONAL A TRAVES DE: AL MEDIODIA. PERIODO FACTURADO DEL 12 DE FEBRERO AL 11 DE ABRIL DEL 2024. NCF:B1500000001.</t>
  </si>
  <si>
    <t>2418</t>
  </si>
  <si>
    <t>PAGO POR CONCEPTO SERVICIOS FLOTA MOVIL DE LA DPP, PERIODO FACTURADO 17/05/2024-16/06/2024. CUENTA:787671187. NCF:E450000043643.</t>
  </si>
  <si>
    <t>TELÉFONO LOCAL</t>
  </si>
  <si>
    <t>2419</t>
  </si>
  <si>
    <t>00500195490</t>
  </si>
  <si>
    <t>VIBIANO PAULINO DE LEON ALCANTARA</t>
  </si>
  <si>
    <t>PAGO POR COLOCACION PUBLICIDAD INSTITUCIONAL A TRAVES DE: PUNTO DE EQUILIBRIO. PERIODO FACTURADO DEL 12 DE FEBRERO AL 11 DE ABRIL DEL 2024. NCF:B1500000262.</t>
  </si>
  <si>
    <t>2420</t>
  </si>
  <si>
    <t>132504828</t>
  </si>
  <si>
    <t>TEORIA TRADICIONAL MEDIA BY JUAN BAUTISTA SRL</t>
  </si>
  <si>
    <t>PAGO POR COLOCACION PUBLICIDAD INSTITUCIONAL A TRAVES DE: 100 CANCIONES JUAN COLON Y LIBRE EXPRESION. PERIODO FACTURADO DEL 12 DE FEBRERO AL 11 DE ABRIL DEL 2024. NCF:B1500000051.</t>
  </si>
  <si>
    <t>2421</t>
  </si>
  <si>
    <t>04700008073</t>
  </si>
  <si>
    <t>PEDRO JUAN GENAO LUGO</t>
  </si>
  <si>
    <t>PAGO POR COLOCACION PUBLICIDAD INSTITUCIONAL A TRAVES DE: A FUEGO CRUZADO. PERIODO FACTURADO DEL 12 DE FEBRERO AL 11 DE ABRIL DEL 2024. NCF:B1500000051.</t>
  </si>
  <si>
    <t>2422</t>
  </si>
  <si>
    <t>22300100165</t>
  </si>
  <si>
    <t>CLAUDIO ANTONIO MATOS</t>
  </si>
  <si>
    <t>PAGO POR COLOCACION PUBLICIDAD INSTITUCIONAL A TRAVES DE: PERIODICO DIGITAL PRECISION.COM.DO. PERIODO FACTURADO DEL 12 DE FEBRERO AL 11 DE ABRIL DEL 2024. NCF:B1500000109.</t>
  </si>
  <si>
    <t>18/06/2024</t>
  </si>
  <si>
    <t>2425</t>
  </si>
  <si>
    <t>PAGO POR CONCEPTO SERVICIOS CENTRAL TELEFONICA DE LA DPP. PERIODO FACTURADO 23/05/2024-22/06/2024. NO.CUENTA:787395080. ENCF:E450000043642.</t>
  </si>
  <si>
    <t>2426</t>
  </si>
  <si>
    <t>00300717972</t>
  </si>
  <si>
    <t>DOMINGO ERASMO CHALAS TEJEDA</t>
  </si>
  <si>
    <t>PAGO POR COLOCACION DE PUBLICIDAD A TRAVES DE: EL SIEMBRA HIELO .POR EL PERIODO DEL 12 DE FEBRERO AL 11 DE ABRIL DEL 2024. NCF:B1500000021.</t>
  </si>
  <si>
    <t>2427</t>
  </si>
  <si>
    <t>PAGO POR CONCEPTO SERVICIOS SEGURO COMPLEMENTARIO DE SALUD A LOS COLABORADORES DE LA INSTITUCION. PERIODO FACTURADO 01/06/2024-30/06/2024. POLIZA NO.:30-95-326258. E-NCF:E450000000554.</t>
  </si>
  <si>
    <t>SEGUROS DE PERSONAS</t>
  </si>
  <si>
    <t>2428</t>
  </si>
  <si>
    <t>PAGO POR CONCEPTO SERVICIOS IMPRESION DE HOJAS PARA USO DE LA INSTITUCION. PERIODO FACTURADO 17/04/2024-21/05/2024. NCF:B1500007561.</t>
  </si>
  <si>
    <t>IMPRESIÓN, ENCUADERNACIÓN Y ROTULACIÓN</t>
  </si>
  <si>
    <t>2429</t>
  </si>
  <si>
    <t>01800589275</t>
  </si>
  <si>
    <t>ANGEL DAURIS GOMEZ GOMEZ</t>
  </si>
  <si>
    <t>PAGO POR COLOCACION DE PUBLICIDAD A TRAVES DE:DIARIO DIGITAL LAS PRIMICIAS DEL SUR.COM. POR EL PERIODO DEL 12 DE FEBRERO AL 11 DE ABRIL DEL 2024. NCF: B1500000004.</t>
  </si>
  <si>
    <t>2430</t>
  </si>
  <si>
    <t>09700005508</t>
  </si>
  <si>
    <t xml:space="preserve">GERARDO SENA </t>
  </si>
  <si>
    <t>PAGO POR COLOCACION DE PUBLICIDAD A TRAVES DE: PORTAL DIGITAL  QUE NO SE QUEDE NADA TV. POR EL PERIODO DEL 12 DE FEBRERO AL 11 DE ABRIL DEL 2024. NCF:B1500000134.</t>
  </si>
  <si>
    <t>2431</t>
  </si>
  <si>
    <t>00108762386</t>
  </si>
  <si>
    <t>ALBIDA MERCEDES SEGURA BATISTA</t>
  </si>
  <si>
    <t>PAGO POR COLOCACION DE PUBLICIDAD A TRAVES DE: PARATE AHI TOURS. POR EL PERIODO DEL 12 DE FEBRERO AL 11 DE ABRIL DEL 2024. NCF:B1500000139.</t>
  </si>
  <si>
    <t>2432</t>
  </si>
  <si>
    <t>131374689</t>
  </si>
  <si>
    <t>OFICINA JURIDICA DR. YONI ROBERTO CARPIO, SRL</t>
  </si>
  <si>
    <t>PAGO POR COLOCACION DE PUBLICIDAD A TRAVES DE: CONVERSANDO CON YONI CARPIO. POR EL PERIODO DEL 12 DE FEBRERO AL 11 DE ABRIL DEL 2024. NCF:B1500000121.</t>
  </si>
  <si>
    <t>2433</t>
  </si>
  <si>
    <t>00104539077</t>
  </si>
  <si>
    <t>FELIX ANTONIO BATISTA ENCARNACION</t>
  </si>
  <si>
    <t>PAGO POR COLOCACION DE PUBLICIDAD A TRAVES DE: LOS COMENTARIOS DEL GORDO DE LOS MINA. POR EL PERIODO DEL 12 DE FEBRERO AL 11 DE ABRIL DEL 2024. NCF:B1500000219.</t>
  </si>
  <si>
    <t>2434</t>
  </si>
  <si>
    <t>04700990023</t>
  </si>
  <si>
    <t>FRANCISCA A. LIBERTAD MARMOLEJOS ROBLES</t>
  </si>
  <si>
    <t>PAGO POR COLOCACION DE PUBLICIDAD A TRAVES DE: EN CASILLA  ARDIENTE. POR EL PERIODO DEL 12 DE FEBRERO AL 11 DE ABRIL DEL 2024. NCF:B1500000126.</t>
  </si>
  <si>
    <t>2435</t>
  </si>
  <si>
    <t>04900306814</t>
  </si>
  <si>
    <t>RUBEN DARIO MEJIA SANCHEZ</t>
  </si>
  <si>
    <t>PAGO POR COLOCACION DE PUBLICIDAD A TRAVES DE: INTERACTUANDO. POR EL PERIODO DEL 12 DE FEBRERO AL 11 DE ABRIL DEL 2024. NCF:B1500000064.</t>
  </si>
  <si>
    <t>2436</t>
  </si>
  <si>
    <t>00114066939</t>
  </si>
  <si>
    <t>GRAYNMER WILFREDO MENDEZ SANTANA</t>
  </si>
  <si>
    <t>PAGO POR COLOCACION DE PUBLICIDAD A TRAVES DE: CASI PERSONAL .POR EL PERIODO DEL 12 DE FEBRERO AL 11 DE ABRIL DEL 2024. NCF:B1500000186.</t>
  </si>
  <si>
    <t>2437</t>
  </si>
  <si>
    <t>04800632723</t>
  </si>
  <si>
    <t>JOSE DANIEL SANCHEZ SAVIÑON</t>
  </si>
  <si>
    <t>PAGO POR COLOCACION DE PUBLICIDAD A TRAVES DE: QUIMICA PERFECTA .POR EL PERIODO DEL 12 DE FEBRERO AL 11 DE ABRIL DEL 2024. NCF:B1500000117.</t>
  </si>
  <si>
    <t>2438</t>
  </si>
  <si>
    <t>07100096655</t>
  </si>
  <si>
    <t>LEONARDO ALBERTO SILVESTRE</t>
  </si>
  <si>
    <t>PAGO POR COLOCACION DE PUBLICIDAD A TRAVES DE: NOTICIAS DOMINANTE .POR EL PERIODO DEL 12 DE FEBRERO AL 11 DE ABRIL DEL 2024. NCF:B1500000065.</t>
  </si>
  <si>
    <t>2439</t>
  </si>
  <si>
    <t>04700060595</t>
  </si>
  <si>
    <t>FRANCISCO JAVIER DE LEON ADAMES</t>
  </si>
  <si>
    <t>PAGO POR COLOCACION DE PUBLICIDAD A TRAVES DE: SABADON .POR EL PERIODO DEL 12 DE FEBRERO AL 11 DE ABRIL DEL 2024. NCF:B1500000100.</t>
  </si>
  <si>
    <t>2440</t>
  </si>
  <si>
    <t>PAGO POR CONCEPTO SERVICIOS SEGURO COMPLEMENTARIO DE SALUD A LOS COLABORADORES DE LA INSTITUCION, PERIODO FACTURADO 01/06/2024-30/06/2024. POLIZA NO.23136. NCF:B1500011780. NC:B0400011549.</t>
  </si>
  <si>
    <t>19/06/2024</t>
  </si>
  <si>
    <t>2444</t>
  </si>
  <si>
    <t>00105206437</t>
  </si>
  <si>
    <t>VALENTIN ENRIQUE PEREZ TERRERO</t>
  </si>
  <si>
    <t>PAGO POR COLOCACION DE PUBLICIDAD A TRAVES DE: PEREZ TERRERO .COM. POR EL PERIODO DEL 12 DE FEBRERO AL 11 DE ABRIL DEL 2024. NCF:B1500000154.</t>
  </si>
  <si>
    <t>2445</t>
  </si>
  <si>
    <t>09300438406</t>
  </si>
  <si>
    <t>GRACIELA SEPULVEDA MARTINEZ</t>
  </si>
  <si>
    <t>PAGO POR COLOCACION PUBLICIDAD INSTITUCIONAL A TRAVES DE: BALUARTE DE LA VERDAD. PERIODO FACTURADO DEL 12 DE FEBRERO AL 11 DE ABRIL DEL 2024. NCF:B1500000019.</t>
  </si>
  <si>
    <t>2446</t>
  </si>
  <si>
    <t>06500349557</t>
  </si>
  <si>
    <t>MARIA DE LOS ANGELES TEJADA HERNANDEZ</t>
  </si>
  <si>
    <t>PAGO POR COLOCACION DE PUBLICIDAD A TRAVES DE:GLOBAL BAHIA CON MARIA TEJADA . POR EL PERIODO DEL 12 DE FEBRERO AL 11 DE ABRIL DEL 2024. NCF:B1500000021.</t>
  </si>
  <si>
    <t>2447</t>
  </si>
  <si>
    <t>13600091196</t>
  </si>
  <si>
    <t>GERMAN ROMERO DE JESUS</t>
  </si>
  <si>
    <t>PAGO POR COLOCACION DE PUBLICIDAD A TRAVES DE:AQUILINO COMENTA CONDUCIDO POR GERMAN ROMERO . POR EL PERIODO DEL 12 DE FEBRERO AL 11 DE ABRIL DEL 2024. NCF:B1500000065.</t>
  </si>
  <si>
    <t>2448</t>
  </si>
  <si>
    <t>PAGO POR CONCEPTO SERVICIOS ENERGIA ELECTRICA  INSTITUCIONAL, LOCAL 8B. PERIODO FACTURADO 17/04/2024-17/05/2024. NCF:B1500331481.</t>
  </si>
  <si>
    <t>ENERGÍA ELÉCTRICA</t>
  </si>
  <si>
    <t>2449</t>
  </si>
  <si>
    <t>04900792989</t>
  </si>
  <si>
    <t>ENRIQUE GERONIMO SUERO RODRIGUEZ</t>
  </si>
  <si>
    <t>PAGO POR COLOCACION PUBLICIDAD INSTITUCIONAL A TRAVES DE: AMANECIENDO CON RAMBO, CONTACTO CON LAS ESTRELLAS Y TODO EN LA NOTICIA. PERIODO FACTURADO DEL 12 DE FEBRERO AL 11 DE ABRIL DEL 2024. NCF:B1500000104.</t>
  </si>
  <si>
    <t>20/06/2024</t>
  </si>
  <si>
    <t>2455</t>
  </si>
  <si>
    <t>101541741</t>
  </si>
  <si>
    <t>MILAGROS PUBLICIDAD SRL</t>
  </si>
  <si>
    <t>PAGO POR COLOCACION PUBLICIDAD INSTITUCIONAL A TRAVES DE: DE TODO UN POCO. PERIODO FACTURADO DEL 12 DE FEBRERO AL 11 DE ABRIL DEL 2024. NCF:B1500000359.</t>
  </si>
  <si>
    <t>2456</t>
  </si>
  <si>
    <t>131599001</t>
  </si>
  <si>
    <t>QPLEXTIS NEGOCIOS SRL</t>
  </si>
  <si>
    <t>PAGO POR COLOCACION PUBLICIDAD INSTITUCIONAL A TRAVES DE: RESUMEN MATINAL. PERIODO FACTURADO DEL 12 DE FEBRERO AL 11 DE ABRIL DEL 2024. NCF:B1500000152.</t>
  </si>
  <si>
    <t>2457</t>
  </si>
  <si>
    <t>132454162</t>
  </si>
  <si>
    <t>ROSLYN, SRL</t>
  </si>
  <si>
    <t>PAGO POR CONCEPTO ARTICULOS PARA LIMPIEZA Y/O MANTENIMIENTO DE ESTA INSTITUCION, LOCAL 8B. REF..DPP-DAF-CD-2024-0017. NO.ORDEN: DPP-2024-00875. NCF:B1500000167.</t>
  </si>
  <si>
    <t>2.3.6.3.04</t>
  </si>
  <si>
    <t>HERRAMIENTAS MENORES</t>
  </si>
  <si>
    <t>2.6.5.7.01</t>
  </si>
  <si>
    <t>MÁQUINAS-HERRAMIENTAS</t>
  </si>
  <si>
    <t>2458</t>
  </si>
  <si>
    <t>132314192</t>
  </si>
  <si>
    <t>AUTO CENTRO RD BY LORENZO A OTAÑO, SRL</t>
  </si>
  <si>
    <t>PAGO POR CONCEPTO DE ADQUISICION DE DEFENSA  PARA LA FLOTILLA VEHICULAR DE LA DPP. REF:DPP-DAF-CD-2024-0015. NCF:B1500000221.</t>
  </si>
  <si>
    <t>REPUESTOS</t>
  </si>
  <si>
    <t>21/06/2024</t>
  </si>
  <si>
    <t>2462</t>
  </si>
  <si>
    <t>PAGO POR CONCEPTO ALQUILER LOCAL 3B, ALOJAMIENTOS OFICINAS ADMINISTRATIVAS DE ESTA INSTITUCION, PERIODO FACTURADO 1/06/2024-30/06/2024, REF: DPP-CCC-PEPU-2024-0002. NCF: B1500000030.</t>
  </si>
  <si>
    <t>ALQUILERES Y RENTAS DE EDIFICACIONES Y LOCALES</t>
  </si>
  <si>
    <t>2463</t>
  </si>
  <si>
    <t>132403894</t>
  </si>
  <si>
    <t>RADIOYMEDIO NETWORKS, SRL</t>
  </si>
  <si>
    <t>PAGO POR COLOCACION DE PUBLICIDAD A TRAVES DE: RD HERALD Y EL FISCAL DEL PUEBLO. POR EL PERIODO DEL 12 DE FEBRERO AL 11 DE ABRIL DEL 2024. NCF:B1500000034.</t>
  </si>
  <si>
    <t>24/06/2024</t>
  </si>
  <si>
    <t>2464</t>
  </si>
  <si>
    <t>00112584628</t>
  </si>
  <si>
    <t>ROBERTO BOTIE GONZALEZ</t>
  </si>
  <si>
    <t>PAGO POR COLOCACION DE PUBLICIDAD A TRAVES DE: TELEDIARIO . POR EL PERIODO DEL 12 DE FEBRERO AL 11 DE ABRIL DEL 2024. NCF:B1500000230.</t>
  </si>
  <si>
    <t>2465</t>
  </si>
  <si>
    <t>04800028526</t>
  </si>
  <si>
    <t>SANTIAGO ACEVEDO GARCIA</t>
  </si>
  <si>
    <t>PAGO POR COLOCACION PUBLICIDAD INSTITUCIONAL A TRAVES DE: EN OTRO TONO. PERIODO FACTURADO DEL 12 DE FEBRERO AL 11 DE ABRIL DEL 2024. NCF:B1500000338.</t>
  </si>
  <si>
    <t>2466</t>
  </si>
  <si>
    <t>00112708011</t>
  </si>
  <si>
    <t>ROMMER WILKY DE LA CRUZ ANGOMAS</t>
  </si>
  <si>
    <t>PAGO POR COLOCACION DE PUBLICIDAD A TRAVES DE: AUDIENCIA PUBLICA. POR EL PERIODO DEL 12 DE FEBRERO AL 11 DE ABRIL DEL 2024. NCF:B1500000672.</t>
  </si>
  <si>
    <t>2467</t>
  </si>
  <si>
    <t>04700150156</t>
  </si>
  <si>
    <t>OLIVER PEÑA MATEO</t>
  </si>
  <si>
    <t>PAGO POR COLOCACION DE PUBLICIDAD A TRAVES DE:  ESKANDALO . POR EL PERIODO DEL 12 DE FEBRERO AL 11 DE ABRIL DEL 2024. NCF:B1500000250.</t>
  </si>
  <si>
    <t>2468</t>
  </si>
  <si>
    <t>05400376199</t>
  </si>
  <si>
    <t>BERNARDO GONZALEZ DIAZ</t>
  </si>
  <si>
    <t>PAGO POR COLOCACION DE PUBLICIDAD A TRAVES DE:  NOTI-ANALISIS . POR EL PERIODO DEL 12 DE FEBRERO AL 11 DE ABRIL DEL 2024. NCF:B1500000051.</t>
  </si>
  <si>
    <t>2469</t>
  </si>
  <si>
    <t>03101138851</t>
  </si>
  <si>
    <t>FRESA LUZ TORRES TORRES</t>
  </si>
  <si>
    <t>PAGO POR COLOCACION DE PUBLICIDAD A TRAVES DE: MUNDO LATINO. POR EL PERIODO DEL 12 DE FEBRERO AL 11 DE ABRIL DEL 2024. NCF:B1500000102..</t>
  </si>
  <si>
    <t>2470</t>
  </si>
  <si>
    <t>132422147</t>
  </si>
  <si>
    <t>COMUNICACIONES DE MULTITUDES 30 DÍAS, SRL</t>
  </si>
  <si>
    <t>PAGO POR COLOCACION PUBLICIDAD INSTITUCIONAL A TRAVES DE: 30 DIAS DE MULTITUDES. PERIODO FACTURADO DEL 12 DE FEBRERO AL 11 DE ABRIL DEL 2024. NCF:B1500000039.</t>
  </si>
  <si>
    <t>2471</t>
  </si>
  <si>
    <t>02000144275</t>
  </si>
  <si>
    <t>JUAN BAUTISTA VOLQUEZ PEÑA</t>
  </si>
  <si>
    <t>PAGO POR COLOCACION PUBLICIDAD INSTITUCIONAL A TRAVES DE: TAMO EN BAINA RADIO SHOW. PERIODO FACTURADO DEL 12 DE FEBRERO AL 11 DE ABRIL DEL 2024. NCF:B1500000001.</t>
  </si>
  <si>
    <t>2472</t>
  </si>
  <si>
    <t>03101104572</t>
  </si>
  <si>
    <t>FELIX DE JESUS FRANCO PEREZ</t>
  </si>
  <si>
    <t>PAGO POR COLOCACION PUBLICIDAD INSTITUCIONAL A TRAVES DE: ESPACIO ABIERTO. PERIODO FACTURADO DEL 12 DE FEBRERO AL 11 DE ABRIL DEL 2024. NCF:B1500000199.</t>
  </si>
  <si>
    <t>2473</t>
  </si>
  <si>
    <t>104595696</t>
  </si>
  <si>
    <t>PRONEMS PUBLICITARIA, SRL</t>
  </si>
  <si>
    <t>PAGO POR COLOCACION PUBLICIDAD INSTITUCIONAL A TRAVES DE: EL TOQUE DEL MEDIODIA. PERIODO FACTURADO DEL 12 DE FEBRERO AL 11 DE ABRIL DEL 2024. NCF:B1500000173.</t>
  </si>
  <si>
    <t>2474</t>
  </si>
  <si>
    <t>07300166910</t>
  </si>
  <si>
    <t>DOMINGO DE JESUS RODRIGUEZ ESPINAL</t>
  </si>
  <si>
    <t>PAGO POR COLOCACION PUBLICIDAD INSTITUCIONAL A TRAVES DE: LOS DUEÑOS DE LA TARDE. PERIODO FACTURADO DEL 12 DE FEBRERO AL 11 DE ABRIL DEL 2024. NCF:B1500000003.</t>
  </si>
  <si>
    <t>2475</t>
  </si>
  <si>
    <t>132608232</t>
  </si>
  <si>
    <t>ALIMENTARY LAND JAGD, SRL</t>
  </si>
  <si>
    <t>PAGO POR CONCEPTO ADQUISICION DE ALIMENTOS Y BEBIDAS PARA SER UTILIZADO EN  ESTA DIRECCION DE PRENSA DEL PRESIDENTE. NO. ORDEN: DPP-2024-00437. NCF:B1500000089 Y B1500000092.</t>
  </si>
  <si>
    <t>ALIMENTOS Y BEBIDAS PARA PERSONAS</t>
  </si>
  <si>
    <t>2476</t>
  </si>
  <si>
    <t>131300871</t>
  </si>
  <si>
    <t>GRUPO VERTICAL, SRL</t>
  </si>
  <si>
    <t>PAGO POR CONCEPTO DE MANTENIMIENTO O REPARACION DEL SISTEMA DE PLOMERIA Y SERVICIO DE EXTERMINACION O FUMIGACION E INSTALACION O SERVICIO DE SISTEMA DE ENERGIA ELECTRICA DE ESTA DPP. NO. ORDEN: DPP-2024-00422. NCF: B1500000067 Y B1500000068.</t>
  </si>
  <si>
    <t>2.2.7.1.01</t>
  </si>
  <si>
    <t>REPARACIONES Y MANTENIMIENTOS MENORES EN EDIFICACIONES</t>
  </si>
  <si>
    <t>2.2.8.5.01</t>
  </si>
  <si>
    <t>FUMIGACIÓN</t>
  </si>
  <si>
    <t>2.2.8.7.06</t>
  </si>
  <si>
    <t>OTROS SERVICIOS TÉCNICOS PROFESIONALES</t>
  </si>
  <si>
    <t>2477</t>
  </si>
  <si>
    <t>22300109604</t>
  </si>
  <si>
    <t>JONATAN LUCIANO CONTRERAS HERNANDEZ</t>
  </si>
  <si>
    <t>PAGO POR COLOCACION DE PUBLICIDAD A TRAVES DE: RESUMEN DE NOTICIAS. POR EL PERIODO DEL 12 DE FEBRERO AL 11 DE ABRIL DEL 2024. NCF:B1500000029.</t>
  </si>
  <si>
    <t>2478</t>
  </si>
  <si>
    <t>08500049567</t>
  </si>
  <si>
    <t>NESTOR JULIO CASTILLO MEDINA</t>
  </si>
  <si>
    <t>PAGO POR COLOCACION PUBLICIDAD INSTITUCIONAL A TRAVES DE: MERIDIANO 85. PERIODO FACTURADO DEL 12 DE FEBRERO AL 11 DE ABRIL DEL 2024. NCF:B1500000102.</t>
  </si>
  <si>
    <t>2479</t>
  </si>
  <si>
    <t>00113030167</t>
  </si>
  <si>
    <t>JOSE RAFAEL LAHOZ</t>
  </si>
  <si>
    <t>PAGO POR COLOCACION DE PUBLICIDAD A TRAVES DE: COMENTANDO LO QUE PASO. POR EL PERIODO DEL 12 DE FEBRERO AL 11 DE ABRIL DEL 2024. NCF:B1500000239.</t>
  </si>
  <si>
    <t>25/06/2024</t>
  </si>
  <si>
    <t>2481</t>
  </si>
  <si>
    <t>PAGO POR CONCEPTO ADQUISICION  AGUA PURIFICADA PARA USO DE LA INSTITUCION. PERIODO FACTURADO 26/04/2024-23/05/2024. REF:DPP-DAF-CD-2024-0011. NO.ORDEN:DPP-2024-00870.</t>
  </si>
  <si>
    <t>AL 30 DE JUNIO 2024</t>
  </si>
  <si>
    <t xml:space="preserve">          AL 30 DE JUNIO 2024</t>
  </si>
  <si>
    <t>B1500000043</t>
  </si>
  <si>
    <t>04400013886</t>
  </si>
  <si>
    <t>TEMPORA ALTAGRACIA MOREL LIRIANO</t>
  </si>
  <si>
    <t>PAGO POR COLOCACION PUBLICIDAD INSTITUCIONAL A TRAVES DE: POLITICA SOCIAL. PERIODO FACTURADO DEL 12 DE FEBRERO AL 11 DE ABRIL DEL 2024. NCF:B1500000043.</t>
  </si>
  <si>
    <t>B1500001243</t>
  </si>
  <si>
    <t>PAGO POR CONCEPTO SERVICIOS ALQUILER DE PARQUEOS PARA LOS COLABORADORES DE LA INSTITUCION. PERIODO FACTURADO 23/05/2024-23/06/2024. REF:DPP-CCC-PEPU-2024-0001. NCF:B1500001243.</t>
  </si>
  <si>
    <t>B1500000072</t>
  </si>
  <si>
    <t>00111448262</t>
  </si>
  <si>
    <t>Victor Manuel Guerrero Reyes</t>
  </si>
  <si>
    <t>PAGO POR COLOCACION PUBLICIDAD INSTITUCIONAL A TRAVES DE: A MEDIO TIEMPO. PERIODO FACTURADO DEL 12 DE FEBRERO AL 11 DE ABRIL DEL 2024. NCF: B1500000072.</t>
  </si>
  <si>
    <t>03400193508</t>
  </si>
  <si>
    <t>JUAN CARLOS FACENDA CASTRO</t>
  </si>
  <si>
    <t>PAGO POR COLOCACION PUBLICIDAD INSTITUCIONAL A TRAVES DE: FACENDA CONTIGO. PERIODO FACTURADO DEL 12 DE FEBRERO AL 11 DE ABRIL DEL 2024. NCF: B1500000263.</t>
  </si>
  <si>
    <t>E450000000751</t>
  </si>
  <si>
    <t>Viamar, SA</t>
  </si>
  <si>
    <t>PAGO POR CONCEPTO MANTENIMIENTO PREVENTIVO Y CORRECTIVO AL VEHICULO DE LA INSTITUCION PLACA G621074. REF: DPP-CCC-PEPU-2024-0003. NCF: E450000000751.</t>
  </si>
  <si>
    <t>B1500000115</t>
  </si>
  <si>
    <t>132148606</t>
  </si>
  <si>
    <t>Multicanales Arrod, SRL</t>
  </si>
  <si>
    <t>PAGO POR COLOCACION PUBLICIDAD INSTITUCIONAL A TRAVES DE: PROGRAMACION REGULAR DE TV QUISQUEYA USA Y PROGRAMACION REGULAR DE VEGATEVE NACIONAL. PERIODO FACTURADO DEL 12 DE FEBRERO AL 11 DE ABRIL DEL 2024. NCF: B1500000115.</t>
  </si>
  <si>
    <t>B1500000274</t>
  </si>
  <si>
    <t>02500008418</t>
  </si>
  <si>
    <t>FRANCISCO ANTONIO ALVAREZ MERCEDES</t>
  </si>
  <si>
    <t>PAGO POR COLOCACION PUBLICIDAD INSTITUCIONAL A TRAVES DE: LA VOZ DE LAS COMUNIDADES. PERIODO FACTURADO DEL 12 DE FEBRERO AL 11 DE ABRIL DEL 2024. NCF: B1500000274.</t>
  </si>
  <si>
    <t>131481256</t>
  </si>
  <si>
    <t>A La Misma Hora, SRL</t>
  </si>
  <si>
    <t>PAGO POR COLOCACION PUBLICIDAD INSTITUCIONAL A TRAVES DE: A LA MISMA HORA. PERIODO FACTURADO DEL 12 DE FEBRERO AL 11 DE ABRIL DEL 2024. NCF: B1500000254.</t>
  </si>
  <si>
    <t>B1500000292</t>
  </si>
  <si>
    <t>00110143880</t>
  </si>
  <si>
    <t>JOSE ANTONIO TORRES ROJAS</t>
  </si>
  <si>
    <t>PAGO POR COLOCACION PUBLICIDAD INSTITUCIONAL A TRAVES DE: COLOQUIO CULTURAL. PERIODO FACTURADO DEL 12 DE FEBRERO AL 11 DE ABRIL DEL 2024. NCF: B1500000292.</t>
  </si>
  <si>
    <t>B1500000002</t>
  </si>
  <si>
    <t>05400393848</t>
  </si>
  <si>
    <t>LEOCADIO ANTONIO GARCIA MEDINA</t>
  </si>
  <si>
    <t>PAGO POR COLOCACION PUBLICIDAD INSTITUCIONAL A TRAVES DE: EL GOBIERNO BACHATERO. PERIODO FACTURADO DEL 12 DE FEBRERO AL 11 DE ABRIL DEL 2024. NCF: B1500000002.</t>
  </si>
  <si>
    <t>B1500000052</t>
  </si>
  <si>
    <t>00500444401</t>
  </si>
  <si>
    <t>ALBERTO JOSE HERNANDEZ CRUZ</t>
  </si>
  <si>
    <t>PAGO POR COLOCACION PUBLICIDAD INSTITUCIONAL A TRAVES DE: PANORAMA PROVINCIAL, EVOLUCION SHOW, HABLAMOS CLARO, OBJETIVOS 6, RESUMEN ESPECIAL Y TEMPRANITO CON EL 6. PERIODO FACTURADO DEL 12 DE FEBRERO AL 11 DE ABRIL DEL 2024. NCF: B1500000052.</t>
  </si>
  <si>
    <t>B1500000022</t>
  </si>
  <si>
    <t>00113791743</t>
  </si>
  <si>
    <t>FELIPA OLGA CAPELLAN CAPELLAN DE SCHMIEG</t>
  </si>
  <si>
    <t>PAGO POR COLOCACION PUBLICIDAD INSTITUCIONAL A TRAVES DE: PRENSA Y GENTE. PERIODO FACTURADO DEL 12 DE FEBRERO AL 11 DE ABRIL DEL 2024. NCF: B1500000022.</t>
  </si>
  <si>
    <t>B1500000166</t>
  </si>
  <si>
    <t>00101227478</t>
  </si>
  <si>
    <t>RAFAEL REYES JEREZ</t>
  </si>
  <si>
    <t>PAGO POR COLOCACION PUBLICIDAD INSTITUCIONAL A TRAVES DE: CARA A CARA. PERIODO FACTURADO DEL 12 DE FEBRERO AL 11 DE ABRIL DEL 2024. NCF: B1500000166.</t>
  </si>
  <si>
    <t>B1500000103</t>
  </si>
  <si>
    <t>06600021908</t>
  </si>
  <si>
    <t>ELLIS ROSALIO CARRASCO DIAZ</t>
  </si>
  <si>
    <t>PAGO POR COLOCACION PUBLICIDAD INSTITUCIONAL A TRAVES DE: ENFOQUE 4. PERIODO FACTURADO DEL 12 DE FEBRERO AL 11 DE ABRIL DEL 2024. NCF: B1500000103.</t>
  </si>
  <si>
    <t>B1500000086</t>
  </si>
  <si>
    <t>03800179818</t>
  </si>
  <si>
    <t>Decire  Francisco Vasquez</t>
  </si>
  <si>
    <t>PAGO POR COLOCACION PUBLICIDAD INSTITUCIONAL A TRAVES DE: UN NUEVO INFORME. PERIODO FACTURADO DEL 12 DE FEBRERO AL 11 DE ABRIL DEL 2024. NCF: B1500000086.</t>
  </si>
  <si>
    <t>B1500000317</t>
  </si>
  <si>
    <t>05600632623</t>
  </si>
  <si>
    <t>DOMINGO ANTONIO REYES CASTILLO</t>
  </si>
  <si>
    <t>PAGO POR COLOCACION PUBLICIDAD INSTITUCIONAL A TRAVES DE: PERIODICO IMPRESO Y DIGITAL PERIODICOELREGIONAL. PERIODO FACTURADO DEL 12 DE FEBRERO AL 11 DE ABRIL DEL 2024. NCF: B1500000317.</t>
  </si>
  <si>
    <t>B1500000105</t>
  </si>
  <si>
    <t>131794734</t>
  </si>
  <si>
    <t>L Gestion Proactiva Gespro, SRL</t>
  </si>
  <si>
    <t>PAGO POR COLOCACION PUBLICIDAD INSTITUCIONAL A TRAVES DE: LA UTOPIA RIESGO CERO. PERIODO FACTURADO DEL 12 DE FEBRERO AL 11 DE ABRIL DEL 2024. NCF: B1500000105.</t>
  </si>
  <si>
    <t>B1500000032</t>
  </si>
  <si>
    <t>132358783</t>
  </si>
  <si>
    <t>Multimedios en un 2x1 Express, SRL</t>
  </si>
  <si>
    <t>PAGO POR COLOCACION PUBLICIDAD INSTITUCIONAL A TRAVES DE: EN UN 2X1 EXPRESS. PERIODO FACTURADO DEL 12 DE FEBRERO AL 11 DE ABRIL DEL 2024. NCF: B1500000032.</t>
  </si>
  <si>
    <t>B1500000020</t>
  </si>
  <si>
    <t>132711203</t>
  </si>
  <si>
    <t>LMC Comunicación Estrategica .SRL</t>
  </si>
  <si>
    <t>PAGO POR COLOCACION PUBLICIDAD INSTITUCIONAL A TRAVES DE: EL OBSERVADOR. DO. PERIODO FACTURADO DEL 12 DE FEBRERO AL 11 DE ABRIL DEL 2024. NCF: B1500000020.</t>
  </si>
  <si>
    <t>B1500000281</t>
  </si>
  <si>
    <t>04700172606</t>
  </si>
  <si>
    <t>JOSE LUIS PACHECO AYALA</t>
  </si>
  <si>
    <t>PAGO POR COLOCACION PUBLICIDAD INSTITUCIONAL A TRAVES DE: FOGATA MAÑANERA. PERIODO FACTURADO DEL 12 DE FEBRERO AL 11 DE ABRIL DEL 2024. NCF: B1500000281.</t>
  </si>
  <si>
    <t>B1500000030</t>
  </si>
  <si>
    <t>130233871</t>
  </si>
  <si>
    <t>Radio Ocoa, SRL</t>
  </si>
  <si>
    <t>PAGO POR COLOCACION PUBLICIDAD INSTITUCIONAL A TRAVES DE: GOBIERNO DE OCOA. PERIODO FACTURADO DEL 12 DE FEBRERO AL 11 DE ABRIL DEL 2024. NCF: B1500000030.</t>
  </si>
  <si>
    <t>B1500000247</t>
  </si>
  <si>
    <t>101621222</t>
  </si>
  <si>
    <t>Primicias, SRL</t>
  </si>
  <si>
    <t>PAGO POR COLOCACION PUBLICIDAD INSTITUCIONAL A TRAVES DE: COLOQUIO. PERIODO FACTURADO DEL 12 DE FEBRERO AL 11 DE ABRIL DEL 2024. NCF: B1500000247.</t>
  </si>
  <si>
    <t>B1500000318</t>
  </si>
  <si>
    <t>130222339</t>
  </si>
  <si>
    <t xml:space="preserve">	Delta Comunicaciones, SRL</t>
  </si>
  <si>
    <t>PAGO POR COLOCACION PUBLICIDAD INSTITUCIONAL A TRAVES DE: PROGRAMACION REGULAR. PERIODO FACTURADO DEL 12 DE FEBRERO AL 11 DE ABRIL DEL 2024. NCF: B1500000318.</t>
  </si>
  <si>
    <t>B1500000257</t>
  </si>
  <si>
    <t>03101165623</t>
  </si>
  <si>
    <t>MARIA RAMONA JACQUELINE BAEZ ARIAS</t>
  </si>
  <si>
    <t>PAGO POR COLOCACION PUBLICIDAD INSTITUCIONAL A TRAVES DE: ENLACE SEMANAL. PERIODO FACTURADO DEL 12 DE FEBRERO AL 11 DE ABRIL DEL 2024. NCF: B1500000257.</t>
  </si>
  <si>
    <t>B1500000128</t>
  </si>
  <si>
    <t>03100309347</t>
  </si>
  <si>
    <t xml:space="preserve">	FELIX YSMAEL PARRA CRUZ</t>
  </si>
  <si>
    <t>PAGO POR COLOCACION PUBLICIDAD INSTITUCIONAL A TRAVES DE: LA NACION AL DIA.COM. PERIODO FACTURADO DEL 12 DE FEBRERO AL 11 DE ABRIL DEL 2024. NCF: B1500000128.</t>
  </si>
  <si>
    <t>00108262577</t>
  </si>
  <si>
    <t xml:space="preserve">	JORGE ELIAS RUIZ MATUK</t>
  </si>
  <si>
    <t>PAGO POR COLOCACION PUBLICIDAD INSTITUCIONAL A TRAVES DE: DE CERCA CON ELIAS RUIZ MATUK. PERIODO FACTURADO DEL 12 DE FEBRERO AL 11 DE ABRIL DEL 2024. NCF: B1500000128.</t>
  </si>
  <si>
    <t>131389856</t>
  </si>
  <si>
    <t xml:space="preserve">	OZAMA COMUNICACIONES SRL</t>
  </si>
  <si>
    <t>PAGO POR COLOCACION PUBLICIDAD INSTITUCIONAL A TRAVES DE: PROGRAMACION REGULAR GLOBAL TV CANAL 80. PERIODO FACTURADO DEL DEL 15 DE ABRIL AL 14 DE JUNIO 2024. NCF: B1500000105.</t>
  </si>
  <si>
    <t xml:space="preserve">                                                PERIODO DEL 01 AL 30 DE JUNIO 2024</t>
  </si>
  <si>
    <t>2.1.2 -COMPENSACIONES</t>
  </si>
  <si>
    <t xml:space="preserve">    2.6.1 - MOBILIARIO Y EQUIPO</t>
  </si>
  <si>
    <t xml:space="preserve">    2.6.2 - MOBILIARIO Y EQUIPO DE AUDIO, AUDIOVISUAL, RECREATIVO Y EDUCACIONAL</t>
  </si>
  <si>
    <t xml:space="preserve">    2.6.3 - EQUIPO E INSTRUMENTAL, CIENTÍFICO Y LABORATORIO</t>
  </si>
  <si>
    <t xml:space="preserve">    2.6.4 - VEHÍCULOS Y EQUIPO DE TRANSPORTE, TRACCIÓN Y ELEVACIÓN</t>
  </si>
  <si>
    <t xml:space="preserve">    2.6.5 - MAQUINARIA, OTROS EQUIPOS Y HERRAMIENTAS</t>
  </si>
  <si>
    <t xml:space="preserve">    2.6.6 - EQUIPOS DE DEFENSA Y SEGURIDAD</t>
  </si>
  <si>
    <t xml:space="preserve">   2.6.7 - ACTIVOS BIÓLOGICOS CULTIVABLES</t>
  </si>
  <si>
    <t xml:space="preserve">   2.6.8 - BIENES INTANGIBLES</t>
  </si>
  <si>
    <t xml:space="preserve">    2.6.9 - EDIFICIOS, ESTRUCTURAS, TIERRAS, TERRENOS Y OBJETOS DE VALOR</t>
  </si>
  <si>
    <t xml:space="preserve">TOTAL GASTOS </t>
  </si>
  <si>
    <t>DEL 01 AL 30 DE JUNIO  2024</t>
  </si>
  <si>
    <t>TRANSFERENCIA 036/2024</t>
  </si>
  <si>
    <t>IMPUESTO A TRANS. 036/2024</t>
  </si>
  <si>
    <t>TRANSFERENCIA 035/2024</t>
  </si>
  <si>
    <t>IMPUESTO A TRANS. 035/2024</t>
  </si>
  <si>
    <t>TRANSFERENCIA 037/2024</t>
  </si>
  <si>
    <t>IMPUESTO A TRANS. 037/2024</t>
  </si>
  <si>
    <t>TRANSFERENCIA 038/2024</t>
  </si>
  <si>
    <t>IMPUESTO A TRANS. 038/2024</t>
  </si>
  <si>
    <t>REGULARIZACION DE ANTICIPO FINANCIERO</t>
  </si>
  <si>
    <t>TRANSFERENCIA 039/2024</t>
  </si>
  <si>
    <t>IMPUESTO A TRANS. 039/2024</t>
  </si>
  <si>
    <t>COMISION MANEJO DE CUENTA</t>
  </si>
  <si>
    <t>PERIODO DEL 01 AL 30 DE JUNIO DEL 2024</t>
  </si>
  <si>
    <t>PAGO DE ASIGNACION DE COMBUSTIBLE PARA PERSONAL AUTORIZADO DE ESTA INSTITUCION, CORRESPONDIENTE AL MES DE  MAYO/2024</t>
  </si>
  <si>
    <t>2.3.3.1.01</t>
  </si>
  <si>
    <t xml:space="preserve">VIATICOS </t>
  </si>
  <si>
    <t>Pago de viáticos al chofer de esta institución, asignado a llevar vehículo desde Santo Domingo hasta Santiago, correspondiente al día 05 de junio del 2024.</t>
  </si>
  <si>
    <t xml:space="preserve">Por concepto de pago de viáticos al personal de esta institución, en cobertura  de la agenda del presidente Abinader durante el día 09 de junio, 2024 en las provincias El Seibo y Hato Mayor. </t>
  </si>
  <si>
    <t>Pago de viáticos al encargado de Servicio generales y un chofer de esta institución para ir a Santiago a realizar levantamiento e instalación de aire acondicionado en la oficina de la DPP de Santiago, desde Santo Domingo hasta Santiago, correspondiente al día 18 de junio del 2024.</t>
  </si>
  <si>
    <r>
      <rPr>
        <sz val="11"/>
        <color rgb="FF000000"/>
        <rFont val="Calibri"/>
        <family val="2"/>
        <scheme val="minor"/>
      </rPr>
      <t xml:space="preserve"> Pago a corresponsales provinciales de esta Dirección de Prensa del Presidente, los cuales estarán asistiendo al Encuentro de Corresponsales, actividad que se llevara a cabo en el Salón Hermanas Mirabal, piso 1 Palacio Nacional. Correspondiente al</t>
    </r>
    <r>
      <rPr>
        <sz val="11"/>
        <color theme="1"/>
        <rFont val="Calibri"/>
        <family val="2"/>
        <scheme val="minor"/>
      </rPr>
      <t xml:space="preserve"> jueves 27 de junio 2024</t>
    </r>
  </si>
  <si>
    <t xml:space="preserve">                                            PERIODO DEL 01 AL  3O DE JUNIO  2024 </t>
  </si>
  <si>
    <t>MENOS: SOLICITUD DE REGULARIZACIÓN FONDO REPONIBLE INSTITUCIONAL DEL PERÍODO DEL 01 AL 3O DE JUNIO</t>
  </si>
  <si>
    <t xml:space="preserve">                                                                                                              Encargada Departamento Adm. y Financiero</t>
  </si>
  <si>
    <t>REPOSICION FONDO EN AVANCE POR EXCEPCION</t>
  </si>
  <si>
    <t xml:space="preserve"> AL 30 DE JUNIO 2024</t>
  </si>
  <si>
    <t>OBJETAL</t>
  </si>
  <si>
    <t>13/06/2024</t>
  </si>
  <si>
    <t>2414</t>
  </si>
  <si>
    <t>Fondo En Avance Autorizado por  Excepción de la Dirección de Prensa del Presidente</t>
  </si>
  <si>
    <t>Impresión, encuadernación y rotulación</t>
  </si>
  <si>
    <t>2.2.3.1.01</t>
  </si>
  <si>
    <t>Viáticos dentro del país</t>
  </si>
  <si>
    <t>2.2.4.4.01</t>
  </si>
  <si>
    <t>Peaje</t>
  </si>
  <si>
    <t>2.2.7.1.99</t>
  </si>
  <si>
    <t>Otros mantenimientos, reparaciones y sus derivados, no identificados precedentemente.</t>
  </si>
  <si>
    <t>Mantenimiento y reparación de equipos de transporte, tracción y elevación</t>
  </si>
  <si>
    <t>2.2.8.5.02</t>
  </si>
  <si>
    <t>Lavandería</t>
  </si>
  <si>
    <t>2.2.8.8.01</t>
  </si>
  <si>
    <t>Impuestos</t>
  </si>
  <si>
    <t>Alimentos y bebidas para personas</t>
  </si>
  <si>
    <t>2.3.2.2.01</t>
  </si>
  <si>
    <t>Acabados textiles</t>
  </si>
  <si>
    <t>2.3.3.2.01</t>
  </si>
  <si>
    <t>Papel y cartón</t>
  </si>
  <si>
    <t>Herramientas menores</t>
  </si>
  <si>
    <t>Gasolina</t>
  </si>
  <si>
    <t>2.3.7.2.99</t>
  </si>
  <si>
    <t>Otros productos químicos y conexos</t>
  </si>
  <si>
    <t>2.3.9.1.01</t>
  </si>
  <si>
    <t>Útiles y materiales de limpieza e higiene</t>
  </si>
  <si>
    <t>2.3.9.2.01</t>
  </si>
  <si>
    <t>Útiles  y materiales de escritorio, oficina e informática</t>
  </si>
  <si>
    <t>2.3.9.5.01</t>
  </si>
  <si>
    <t>Útiles de cocina y comedor</t>
  </si>
  <si>
    <t>2.3.9.9.04</t>
  </si>
  <si>
    <t>Productos y útiles de defensa y seguridad</t>
  </si>
  <si>
    <t xml:space="preserve">                                                                                           Lic. Benny Adames</t>
  </si>
  <si>
    <t xml:space="preserve">                                                                               Enc. Administrativo y Financiero</t>
  </si>
  <si>
    <t xml:space="preserve">                                                                                                Revisado por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</si>
</sst>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_);[Red]\(&quot;$&quot;#,##0.00\)"/>
    <numFmt numFmtId="44" formatCode="_(&quot;$&quot;* #,##0.00_);_(&quot;$&quot;* \(#,##0.00\);_(&quot;$&quot;* &quot;-&quot;??_);_(@_)"/>
    <numFmt numFmtId="43" formatCode="_(* #,##0.00_);_(* \(#,##0.00\);_(* &quot;-&quot;??_);_(@_)"/>
    <numFmt numFmtId="164" formatCode="_-* #,##0.00_-;\-* #,##0.00_-;_-* &quot;-&quot;??_-;_-@_-"/>
    <numFmt numFmtId="165" formatCode="_-[$$-409]* #,##0.00_ ;_-[$$-409]* \-#,##0.00\ ;_-[$$-409]* &quot;-&quot;??_ ;_-@_ "/>
    <numFmt numFmtId="166" formatCode="_([$$-409]* #,##0.00_);_([$$-409]* \(#,##0.00\);_([$$-409]* &quot;-&quot;??_);_(@_)"/>
    <numFmt numFmtId="167" formatCode="dd\-mm\-yy;@"/>
    <numFmt numFmtId="168" formatCode="dd/mm/yyyy;@"/>
    <numFmt numFmtId="170" formatCode="_([$$-1C0A]* #,##0.00_);_([$$-1C0A]* \(#,##0.00\);_([$$-1C0A]* &quot;-&quot;??_);_(@_)"/>
  </numFmts>
  <fonts count="52" x14ac:knownFonts="1">
    <font>
      <sz val="11"/>
      <color theme="1"/>
      <name val="Calibri"/>
      <family val="2"/>
      <scheme val="minor"/>
    </font>
    <font>
      <b/>
      <sz val="11"/>
      <color theme="1"/>
      <name val="Calibri"/>
      <family val="2"/>
      <scheme val="minor"/>
    </font>
    <font>
      <sz val="11"/>
      <color indexed="8"/>
      <name val="Calibri"/>
      <family val="2"/>
      <scheme val="minor"/>
    </font>
    <font>
      <b/>
      <sz val="10"/>
      <color theme="1"/>
      <name val="Calibri"/>
      <family val="2"/>
      <scheme val="minor"/>
    </font>
    <font>
      <b/>
      <sz val="10"/>
      <color rgb="FF000000"/>
      <name val="Calibri"/>
      <family val="2"/>
    </font>
    <font>
      <sz val="11"/>
      <color theme="1"/>
      <name val="Calibri"/>
      <family val="2"/>
      <scheme val="minor"/>
    </font>
    <font>
      <b/>
      <sz val="12"/>
      <color theme="1"/>
      <name val="Arial"/>
      <family val="2"/>
    </font>
    <font>
      <b/>
      <sz val="14"/>
      <color theme="1"/>
      <name val="Arial"/>
      <family val="2"/>
    </font>
    <font>
      <sz val="10"/>
      <name val="Arial"/>
      <family val="2"/>
    </font>
    <font>
      <b/>
      <sz val="10"/>
      <name val="Arial"/>
      <family val="2"/>
    </font>
    <font>
      <b/>
      <sz val="12"/>
      <color theme="1"/>
      <name val="Calibri"/>
      <family val="2"/>
      <scheme val="minor"/>
    </font>
    <font>
      <sz val="12"/>
      <color theme="1"/>
      <name val="Calibri"/>
      <family val="2"/>
      <scheme val="minor"/>
    </font>
    <font>
      <b/>
      <sz val="11"/>
      <color rgb="FF000000"/>
      <name val="Calibri"/>
      <family val="2"/>
      <scheme val="minor"/>
    </font>
    <font>
      <sz val="11"/>
      <color rgb="FF000000"/>
      <name val="Calibri"/>
      <family val="2"/>
      <scheme val="minor"/>
    </font>
    <font>
      <sz val="12"/>
      <color theme="1"/>
      <name val="Arial"/>
      <family val="2"/>
    </font>
    <font>
      <sz val="11"/>
      <color theme="1"/>
      <name val="Georgia"/>
      <family val="1"/>
    </font>
    <font>
      <b/>
      <sz val="11"/>
      <color theme="1"/>
      <name val="Georgia"/>
      <family val="1"/>
    </font>
    <font>
      <b/>
      <sz val="8"/>
      <color theme="1"/>
      <name val="Georgia"/>
      <family val="1"/>
    </font>
    <font>
      <sz val="8"/>
      <color theme="1"/>
      <name val="Georgia"/>
      <family val="1"/>
    </font>
    <font>
      <sz val="11"/>
      <color theme="1"/>
      <name val="Verdana"/>
      <family val="2"/>
    </font>
    <font>
      <sz val="12"/>
      <name val="Calibri"/>
      <family val="2"/>
      <scheme val="minor"/>
    </font>
    <font>
      <b/>
      <sz val="12"/>
      <name val="Calibri"/>
      <family val="2"/>
      <scheme val="minor"/>
    </font>
    <font>
      <sz val="12"/>
      <color rgb="FF000000"/>
      <name val="Calibri"/>
      <family val="2"/>
      <scheme val="minor"/>
    </font>
    <font>
      <sz val="14"/>
      <color rgb="FF000000"/>
      <name val="Calibri"/>
      <family val="2"/>
      <scheme val="minor"/>
    </font>
    <font>
      <sz val="11"/>
      <color rgb="FF000000"/>
      <name val="Tahoma"/>
      <family val="2"/>
    </font>
    <font>
      <b/>
      <sz val="12"/>
      <color rgb="FF000000"/>
      <name val="Arial"/>
      <family val="2"/>
    </font>
    <font>
      <b/>
      <sz val="14"/>
      <color theme="1"/>
      <name val="Calibri Light"/>
      <family val="1"/>
      <scheme val="major"/>
    </font>
    <font>
      <sz val="11"/>
      <color rgb="FF000000"/>
      <name val="Calibri"/>
      <family val="2"/>
    </font>
    <font>
      <sz val="10"/>
      <color theme="1"/>
      <name val="Calibri"/>
      <family val="2"/>
      <scheme val="minor"/>
    </font>
    <font>
      <sz val="10"/>
      <color indexed="8"/>
      <name val="Calibri"/>
      <family val="2"/>
      <scheme val="minor"/>
    </font>
    <font>
      <b/>
      <sz val="10"/>
      <color rgb="FF000000"/>
      <name val="Calibri"/>
      <family val="2"/>
      <scheme val="minor"/>
    </font>
    <font>
      <sz val="12"/>
      <color indexed="8"/>
      <name val="Calibri"/>
      <family val="2"/>
      <scheme val="minor"/>
    </font>
    <font>
      <b/>
      <sz val="9"/>
      <color rgb="FF000000"/>
      <name val="Calibri"/>
      <family val="2"/>
      <scheme val="minor"/>
    </font>
    <font>
      <sz val="9"/>
      <color indexed="8"/>
      <name val="Calibri"/>
      <family val="2"/>
      <scheme val="minor"/>
    </font>
    <font>
      <b/>
      <sz val="9"/>
      <color indexed="8"/>
      <name val="Calibri"/>
      <family val="2"/>
      <scheme val="minor"/>
    </font>
    <font>
      <b/>
      <sz val="9"/>
      <color theme="1"/>
      <name val="Calibri"/>
      <family val="2"/>
      <scheme val="minor"/>
    </font>
    <font>
      <b/>
      <sz val="14"/>
      <color theme="1"/>
      <name val="Calibri"/>
      <family val="2"/>
      <scheme val="minor"/>
    </font>
    <font>
      <b/>
      <sz val="11"/>
      <color indexed="8"/>
      <name val="Calibri"/>
      <family val="2"/>
      <scheme val="minor"/>
    </font>
    <font>
      <sz val="11"/>
      <color theme="0"/>
      <name val="Calibri"/>
      <family val="2"/>
      <scheme val="minor"/>
    </font>
    <font>
      <b/>
      <sz val="10"/>
      <color theme="0"/>
      <name val="Calibri"/>
      <family val="2"/>
      <scheme val="minor"/>
    </font>
    <font>
      <sz val="8"/>
      <color rgb="FF000000"/>
      <name val="Tahoma"/>
      <family val="2"/>
    </font>
    <font>
      <sz val="9"/>
      <color indexed="8"/>
      <name val="Calibri"/>
      <family val="2"/>
    </font>
    <font>
      <sz val="9"/>
      <color rgb="FF000000"/>
      <name val="Calibri"/>
      <family val="2"/>
    </font>
    <font>
      <sz val="12"/>
      <color theme="1"/>
      <name val="Times New Roman"/>
      <family val="1"/>
    </font>
    <font>
      <b/>
      <sz val="8"/>
      <color rgb="FF000000"/>
      <name val="Calibri"/>
      <family val="2"/>
      <scheme val="minor"/>
    </font>
    <font>
      <sz val="8"/>
      <color indexed="8"/>
      <name val="Calibri"/>
      <family val="2"/>
      <scheme val="minor"/>
    </font>
    <font>
      <sz val="8"/>
      <color rgb="FF000000"/>
      <name val="Calibri"/>
      <family val="2"/>
      <scheme val="minor"/>
    </font>
    <font>
      <sz val="8"/>
      <color indexed="8"/>
      <name val="Calibri"/>
      <family val="2"/>
    </font>
    <font>
      <sz val="8"/>
      <color rgb="FF000000"/>
      <name val="Calibri"/>
      <family val="2"/>
    </font>
    <font>
      <b/>
      <sz val="8"/>
      <color indexed="8"/>
      <name val="Calibri"/>
      <family val="2"/>
      <scheme val="minor"/>
    </font>
    <font>
      <sz val="9"/>
      <color theme="1"/>
      <name val="Calibri"/>
      <family val="2"/>
      <scheme val="minor"/>
    </font>
    <font>
      <b/>
      <sz val="11"/>
      <color rgb="FF000000"/>
      <name val="Calibri"/>
      <family val="2"/>
    </font>
  </fonts>
  <fills count="10">
    <fill>
      <patternFill patternType="none"/>
    </fill>
    <fill>
      <patternFill patternType="gray125"/>
    </fill>
    <fill>
      <patternFill patternType="solid">
        <fgColor theme="4" tint="0.79998168889431442"/>
        <bgColor theme="4" tint="0.79998168889431442"/>
      </patternFill>
    </fill>
    <fill>
      <patternFill patternType="solid">
        <fgColor rgb="FFBDD7EE"/>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rgb="FFB4C6E7"/>
        <bgColor indexed="64"/>
      </patternFill>
    </fill>
    <fill>
      <patternFill patternType="solid">
        <fgColor theme="0"/>
        <bgColor indexed="64"/>
      </patternFill>
    </fill>
    <fill>
      <patternFill patternType="solid">
        <fgColor rgb="FFFFFFFF"/>
        <bgColor indexed="64"/>
      </patternFill>
    </fill>
    <fill>
      <patternFill patternType="solid">
        <fgColor theme="4" tint="0.39997558519241921"/>
        <bgColor theme="4" tint="0.79998168889431442"/>
      </patternFill>
    </fill>
  </fills>
  <borders count="32">
    <border>
      <left/>
      <right/>
      <top/>
      <bottom/>
      <diagonal/>
    </border>
    <border>
      <left style="thin">
        <color auto="1"/>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rgb="FF000000"/>
      </bottom>
      <diagonal/>
    </border>
    <border>
      <left/>
      <right/>
      <top style="medium">
        <color rgb="FF000000"/>
      </top>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thin">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s>
  <cellStyleXfs count="6">
    <xf numFmtId="0" fontId="0" fillId="0" borderId="0"/>
    <xf numFmtId="0" fontId="2" fillId="0" borderId="0"/>
    <xf numFmtId="164" fontId="5" fillId="0" borderId="0" applyFont="0" applyFill="0" applyBorder="0" applyAlignment="0" applyProtection="0"/>
    <xf numFmtId="0" fontId="8" fillId="0" borderId="0"/>
    <xf numFmtId="0" fontId="8" fillId="0" borderId="0"/>
    <xf numFmtId="44" fontId="5" fillId="0" borderId="0" applyFont="0" applyFill="0" applyBorder="0" applyAlignment="0" applyProtection="0"/>
  </cellStyleXfs>
  <cellXfs count="254">
    <xf numFmtId="0" fontId="0" fillId="0" borderId="0" xfId="0"/>
    <xf numFmtId="0" fontId="1" fillId="0" borderId="0" xfId="0" applyFont="1"/>
    <xf numFmtId="0" fontId="0" fillId="0" borderId="0" xfId="0" applyAlignment="1">
      <alignment horizontal="center"/>
    </xf>
    <xf numFmtId="0" fontId="3" fillId="0" borderId="0" xfId="0" applyFont="1"/>
    <xf numFmtId="14" fontId="0" fillId="0" borderId="0" xfId="0" applyNumberFormat="1" applyAlignment="1">
      <alignment horizontal="center"/>
    </xf>
    <xf numFmtId="0" fontId="7" fillId="0" borderId="0" xfId="0" applyFont="1" applyAlignment="1">
      <alignment horizontal="center"/>
    </xf>
    <xf numFmtId="4" fontId="4" fillId="0" borderId="0" xfId="0" applyNumberFormat="1" applyFont="1" applyAlignment="1">
      <alignment horizontal="center"/>
    </xf>
    <xf numFmtId="0" fontId="3" fillId="0" borderId="0" xfId="0" applyFont="1" applyAlignment="1">
      <alignment horizontal="center"/>
    </xf>
    <xf numFmtId="0" fontId="0" fillId="0" borderId="0" xfId="0" applyAlignment="1">
      <alignment horizontal="center" vertical="center"/>
    </xf>
    <xf numFmtId="0" fontId="1" fillId="0" borderId="0" xfId="0" applyFont="1" applyAlignment="1">
      <alignment horizontal="left" vertical="center"/>
    </xf>
    <xf numFmtId="0" fontId="1" fillId="0" borderId="0" xfId="0" applyFont="1" applyAlignment="1">
      <alignment vertical="center"/>
    </xf>
    <xf numFmtId="0" fontId="0" fillId="0" borderId="0" xfId="0" applyAlignment="1">
      <alignment wrapText="1"/>
    </xf>
    <xf numFmtId="0" fontId="3" fillId="0" borderId="0" xfId="0" applyFont="1" applyAlignment="1">
      <alignment horizontal="left"/>
    </xf>
    <xf numFmtId="0" fontId="14" fillId="0" borderId="0" xfId="0" applyFont="1" applyAlignment="1">
      <alignment horizontal="justify" vertical="center"/>
    </xf>
    <xf numFmtId="0" fontId="15" fillId="0" borderId="0" xfId="0" applyFont="1" applyAlignment="1">
      <alignment horizontal="center" vertical="center"/>
    </xf>
    <xf numFmtId="0" fontId="15" fillId="0" borderId="0" xfId="0" applyFont="1" applyAlignment="1">
      <alignment vertical="center"/>
    </xf>
    <xf numFmtId="0" fontId="17" fillId="0" borderId="6" xfId="0" applyFont="1" applyBorder="1" applyAlignment="1">
      <alignment horizontal="center" vertical="center" wrapText="1"/>
    </xf>
    <xf numFmtId="0" fontId="17" fillId="0" borderId="7" xfId="0" applyFont="1" applyBorder="1" applyAlignment="1">
      <alignment vertical="center" wrapText="1"/>
    </xf>
    <xf numFmtId="0" fontId="18" fillId="0" borderId="6" xfId="0" applyFont="1" applyBorder="1" applyAlignment="1">
      <alignment horizontal="center" vertical="center" wrapText="1"/>
    </xf>
    <xf numFmtId="0" fontId="0" fillId="0" borderId="6" xfId="0" applyBorder="1" applyAlignment="1">
      <alignment vertical="top" wrapText="1"/>
    </xf>
    <xf numFmtId="0" fontId="0" fillId="0" borderId="7" xfId="0" applyBorder="1" applyAlignment="1">
      <alignment vertical="top" wrapText="1"/>
    </xf>
    <xf numFmtId="0" fontId="17" fillId="0" borderId="6" xfId="0" applyFont="1" applyBorder="1" applyAlignment="1">
      <alignment vertical="center" wrapText="1"/>
    </xf>
    <xf numFmtId="0" fontId="16" fillId="0" borderId="0" xfId="0" applyFont="1" applyAlignment="1">
      <alignment vertical="center"/>
    </xf>
    <xf numFmtId="0" fontId="16" fillId="0" borderId="0" xfId="0" applyFont="1" applyAlignment="1">
      <alignment horizontal="center" vertical="center"/>
    </xf>
    <xf numFmtId="0" fontId="19" fillId="0" borderId="0" xfId="0" applyFont="1" applyAlignment="1">
      <alignment horizontal="center" vertical="center"/>
    </xf>
    <xf numFmtId="0" fontId="20" fillId="0" borderId="0" xfId="0" applyFont="1"/>
    <xf numFmtId="0" fontId="13" fillId="0" borderId="0" xfId="0" applyFont="1"/>
    <xf numFmtId="0" fontId="19" fillId="0" borderId="0" xfId="0" applyFont="1" applyAlignment="1">
      <alignment horizontal="justify" vertical="center"/>
    </xf>
    <xf numFmtId="0" fontId="15" fillId="0" borderId="0" xfId="0" applyFont="1" applyAlignment="1">
      <alignment horizontal="left" vertical="center"/>
    </xf>
    <xf numFmtId="0" fontId="1" fillId="0" borderId="0" xfId="0" applyFont="1" applyAlignment="1">
      <alignment horizontal="center" vertical="center"/>
    </xf>
    <xf numFmtId="0" fontId="13" fillId="0" borderId="0" xfId="0" applyFont="1" applyAlignment="1">
      <alignment horizontal="center"/>
    </xf>
    <xf numFmtId="0" fontId="23" fillId="0" borderId="0" xfId="0" applyFont="1" applyAlignment="1">
      <alignment horizontal="left"/>
    </xf>
    <xf numFmtId="0" fontId="23" fillId="0" borderId="0" xfId="0" applyFont="1" applyAlignment="1">
      <alignment horizontal="center"/>
    </xf>
    <xf numFmtId="0" fontId="23" fillId="0" borderId="0" xfId="0" applyFont="1" applyAlignment="1">
      <alignment horizontal="left" wrapText="1"/>
    </xf>
    <xf numFmtId="0" fontId="23" fillId="0" borderId="0" xfId="0" applyFont="1"/>
    <xf numFmtId="0" fontId="24" fillId="0" borderId="0" xfId="0" applyFont="1" applyAlignment="1">
      <alignment horizontal="right"/>
    </xf>
    <xf numFmtId="14" fontId="3" fillId="0" borderId="0" xfId="0" applyNumberFormat="1" applyFont="1" applyAlignment="1">
      <alignment horizontal="center"/>
    </xf>
    <xf numFmtId="4" fontId="0" fillId="0" borderId="0" xfId="0" applyNumberFormat="1"/>
    <xf numFmtId="0" fontId="22" fillId="0" borderId="0" xfId="0" applyFont="1"/>
    <xf numFmtId="0" fontId="24" fillId="0" borderId="0" xfId="0" applyFont="1" applyAlignment="1">
      <alignment horizontal="center"/>
    </xf>
    <xf numFmtId="0" fontId="25" fillId="0" borderId="0" xfId="0" applyFont="1"/>
    <xf numFmtId="0" fontId="20" fillId="0" borderId="0" xfId="0" applyFont="1" applyAlignment="1">
      <alignment horizontal="center"/>
    </xf>
    <xf numFmtId="0" fontId="0" fillId="0" borderId="0" xfId="0" applyAlignment="1">
      <alignment horizontal="left" wrapText="1"/>
    </xf>
    <xf numFmtId="165" fontId="0" fillId="0" borderId="0" xfId="0" applyNumberFormat="1"/>
    <xf numFmtId="0" fontId="26" fillId="0" borderId="0" xfId="0" applyFont="1" applyAlignment="1">
      <alignment horizontal="center"/>
    </xf>
    <xf numFmtId="0" fontId="0" fillId="5" borderId="3" xfId="0" applyFill="1" applyBorder="1"/>
    <xf numFmtId="44" fontId="0" fillId="0" borderId="0" xfId="0" applyNumberFormat="1" applyAlignment="1">
      <alignment horizontal="center" vertical="center"/>
    </xf>
    <xf numFmtId="44" fontId="0" fillId="0" borderId="0" xfId="0" applyNumberFormat="1"/>
    <xf numFmtId="44" fontId="1" fillId="0" borderId="0" xfId="0" applyNumberFormat="1" applyFont="1" applyAlignment="1">
      <alignment horizontal="center" vertical="center"/>
    </xf>
    <xf numFmtId="0" fontId="4" fillId="0" borderId="0" xfId="0" applyFont="1"/>
    <xf numFmtId="0" fontId="28" fillId="0" borderId="0" xfId="0" applyFont="1" applyAlignment="1">
      <alignment horizontal="left"/>
    </xf>
    <xf numFmtId="0" fontId="28" fillId="0" borderId="0" xfId="0" applyFont="1" applyAlignment="1">
      <alignment horizontal="center"/>
    </xf>
    <xf numFmtId="0" fontId="28" fillId="0" borderId="0" xfId="0" applyFont="1" applyAlignment="1">
      <alignment horizontal="left" wrapText="1"/>
    </xf>
    <xf numFmtId="4" fontId="28" fillId="0" borderId="0" xfId="0" applyNumberFormat="1" applyFont="1"/>
    <xf numFmtId="0" fontId="29" fillId="0" borderId="0" xfId="0" applyFont="1" applyAlignment="1">
      <alignment wrapText="1"/>
    </xf>
    <xf numFmtId="0" fontId="29" fillId="0" borderId="0" xfId="0" applyFont="1"/>
    <xf numFmtId="0" fontId="29" fillId="0" borderId="0" xfId="0" applyFont="1" applyAlignment="1">
      <alignment horizontal="center"/>
    </xf>
    <xf numFmtId="0" fontId="31" fillId="0" borderId="0" xfId="0" applyFont="1" applyAlignment="1">
      <alignment horizontal="center"/>
    </xf>
    <xf numFmtId="0" fontId="31" fillId="0" borderId="0" xfId="0" applyFont="1"/>
    <xf numFmtId="0" fontId="31" fillId="0" borderId="0" xfId="0" applyFont="1" applyAlignment="1">
      <alignment wrapText="1"/>
    </xf>
    <xf numFmtId="43" fontId="0" fillId="0" borderId="0" xfId="0" applyNumberFormat="1"/>
    <xf numFmtId="4" fontId="24" fillId="0" borderId="0" xfId="0" applyNumberFormat="1" applyFont="1"/>
    <xf numFmtId="4" fontId="24" fillId="0" borderId="0" xfId="0" applyNumberFormat="1" applyFont="1" applyAlignment="1">
      <alignment horizontal="right"/>
    </xf>
    <xf numFmtId="0" fontId="1" fillId="0" borderId="0" xfId="0" applyFont="1" applyAlignment="1">
      <alignment horizontal="center"/>
    </xf>
    <xf numFmtId="4" fontId="0" fillId="0" borderId="0" xfId="0" applyNumberFormat="1" applyAlignment="1">
      <alignment wrapText="1"/>
    </xf>
    <xf numFmtId="0" fontId="33" fillId="0" borderId="0" xfId="0" applyFont="1" applyAlignment="1">
      <alignment wrapText="1"/>
    </xf>
    <xf numFmtId="0" fontId="33" fillId="0" borderId="0" xfId="0" applyFont="1" applyAlignment="1">
      <alignment horizontal="center"/>
    </xf>
    <xf numFmtId="0" fontId="33" fillId="0" borderId="0" xfId="0" applyFont="1"/>
    <xf numFmtId="0" fontId="34" fillId="0" borderId="0" xfId="0" applyFont="1"/>
    <xf numFmtId="4" fontId="34" fillId="0" borderId="0" xfId="0" applyNumberFormat="1" applyFont="1" applyAlignment="1">
      <alignment wrapText="1"/>
    </xf>
    <xf numFmtId="4" fontId="34" fillId="0" borderId="0" xfId="0" applyNumberFormat="1" applyFont="1"/>
    <xf numFmtId="4" fontId="33" fillId="0" borderId="0" xfId="0" applyNumberFormat="1" applyFont="1" applyAlignment="1">
      <alignment wrapText="1"/>
    </xf>
    <xf numFmtId="0" fontId="35" fillId="0" borderId="0" xfId="0" applyFont="1" applyAlignment="1">
      <alignment horizontal="left"/>
    </xf>
    <xf numFmtId="0" fontId="33" fillId="0" borderId="0" xfId="0" applyFont="1" applyAlignment="1">
      <alignment horizontal="center" wrapText="1"/>
    </xf>
    <xf numFmtId="0" fontId="33" fillId="0" borderId="0" xfId="0" applyFont="1" applyAlignment="1">
      <alignment horizontal="left" wrapText="1"/>
    </xf>
    <xf numFmtId="4" fontId="33" fillId="0" borderId="0" xfId="0" applyNumberFormat="1" applyFont="1"/>
    <xf numFmtId="14" fontId="0" fillId="0" borderId="0" xfId="0" applyNumberFormat="1" applyAlignment="1">
      <alignment horizontal="left"/>
    </xf>
    <xf numFmtId="0" fontId="0" fillId="0" borderId="0" xfId="0" applyAlignment="1">
      <alignment horizontal="left"/>
    </xf>
    <xf numFmtId="0" fontId="36" fillId="0" borderId="0" xfId="0" applyFont="1" applyAlignment="1">
      <alignment horizontal="center"/>
    </xf>
    <xf numFmtId="49" fontId="32" fillId="6" borderId="1" xfId="0" applyNumberFormat="1" applyFont="1" applyFill="1" applyBorder="1" applyAlignment="1">
      <alignment horizontal="center" vertical="center" wrapText="1"/>
    </xf>
    <xf numFmtId="49" fontId="32" fillId="6" borderId="1" xfId="0" applyNumberFormat="1" applyFont="1" applyFill="1" applyBorder="1" applyAlignment="1">
      <alignment horizontal="center" vertical="center"/>
    </xf>
    <xf numFmtId="0" fontId="32" fillId="6" borderId="1" xfId="0" applyFont="1" applyFill="1" applyBorder="1" applyAlignment="1">
      <alignment horizontal="center" vertical="center" wrapText="1"/>
    </xf>
    <xf numFmtId="4" fontId="32" fillId="6" borderId="1" xfId="0" applyNumberFormat="1" applyFont="1" applyFill="1" applyBorder="1" applyAlignment="1">
      <alignment horizontal="center" vertical="center" wrapText="1"/>
    </xf>
    <xf numFmtId="0" fontId="39" fillId="7" borderId="0" xfId="0" applyFont="1" applyFill="1" applyAlignment="1">
      <alignment horizontal="center" vertical="center" wrapText="1"/>
    </xf>
    <xf numFmtId="0" fontId="38" fillId="7" borderId="0" xfId="0" applyFont="1" applyFill="1"/>
    <xf numFmtId="4" fontId="0" fillId="0" borderId="0" xfId="0" applyNumberFormat="1" applyAlignment="1">
      <alignment horizontal="right" vertical="center"/>
    </xf>
    <xf numFmtId="4" fontId="40" fillId="0" borderId="0" xfId="0" applyNumberFormat="1" applyFont="1" applyAlignment="1">
      <alignment horizontal="center"/>
    </xf>
    <xf numFmtId="4" fontId="40" fillId="0" borderId="0" xfId="0" applyNumberFormat="1" applyFont="1" applyAlignment="1">
      <alignment horizontal="right"/>
    </xf>
    <xf numFmtId="0" fontId="0" fillId="7" borderId="0" xfId="0" applyFill="1"/>
    <xf numFmtId="0" fontId="16" fillId="0" borderId="5" xfId="0" applyFont="1" applyBorder="1" applyAlignment="1">
      <alignment vertical="center" wrapText="1"/>
    </xf>
    <xf numFmtId="15" fontId="41" fillId="0" borderId="1" xfId="0" applyNumberFormat="1" applyFont="1" applyBorder="1" applyAlignment="1">
      <alignment horizontal="center"/>
    </xf>
    <xf numFmtId="49" fontId="41" fillId="0" borderId="1" xfId="0" applyNumberFormat="1" applyFont="1" applyBorder="1" applyAlignment="1">
      <alignment horizontal="left"/>
    </xf>
    <xf numFmtId="0" fontId="42" fillId="0" borderId="1" xfId="0" applyFont="1" applyBorder="1" applyAlignment="1">
      <alignment vertical="center" wrapText="1"/>
    </xf>
    <xf numFmtId="49" fontId="41" fillId="0" borderId="1" xfId="0" applyNumberFormat="1" applyFont="1" applyBorder="1" applyAlignment="1">
      <alignment horizontal="left" wrapText="1"/>
    </xf>
    <xf numFmtId="4" fontId="41" fillId="0" borderId="1" xfId="0" applyNumberFormat="1" applyFont="1" applyBorder="1" applyAlignment="1">
      <alignment horizontal="right"/>
    </xf>
    <xf numFmtId="49" fontId="41" fillId="7" borderId="1" xfId="0" applyNumberFormat="1" applyFont="1" applyFill="1" applyBorder="1" applyAlignment="1">
      <alignment horizontal="left"/>
    </xf>
    <xf numFmtId="0" fontId="42" fillId="8" borderId="1" xfId="0" applyFont="1" applyFill="1" applyBorder="1" applyAlignment="1">
      <alignment vertical="center" wrapText="1"/>
    </xf>
    <xf numFmtId="49" fontId="41" fillId="7" borderId="1" xfId="0" applyNumberFormat="1" applyFont="1" applyFill="1" applyBorder="1" applyAlignment="1">
      <alignment horizontal="left" wrapText="1"/>
    </xf>
    <xf numFmtId="0" fontId="16" fillId="0" borderId="6" xfId="0" applyFont="1" applyBorder="1" applyAlignment="1">
      <alignment horizontal="center" vertical="center" wrapText="1"/>
    </xf>
    <xf numFmtId="0" fontId="16" fillId="0" borderId="16" xfId="0" applyFont="1" applyBorder="1" applyAlignment="1">
      <alignment vertical="center" wrapText="1"/>
    </xf>
    <xf numFmtId="0" fontId="16" fillId="0" borderId="12" xfId="0" applyFont="1" applyBorder="1" applyAlignment="1">
      <alignment horizontal="center" vertical="center" wrapText="1"/>
    </xf>
    <xf numFmtId="0" fontId="16" fillId="0" borderId="12" xfId="0" applyFont="1" applyBorder="1" applyAlignment="1">
      <alignment vertical="center" wrapText="1"/>
    </xf>
    <xf numFmtId="0" fontId="16" fillId="0" borderId="17" xfId="0" applyFont="1" applyBorder="1" applyAlignment="1">
      <alignment vertical="center" wrapText="1"/>
    </xf>
    <xf numFmtId="0" fontId="18" fillId="0" borderId="7" xfId="0" applyFont="1" applyBorder="1" applyAlignment="1">
      <alignment horizontal="center" vertical="center" wrapText="1"/>
    </xf>
    <xf numFmtId="0" fontId="35" fillId="0" borderId="0" xfId="0" applyFont="1" applyAlignment="1">
      <alignment horizontal="center"/>
    </xf>
    <xf numFmtId="0" fontId="3" fillId="0" borderId="9" xfId="0" applyFont="1" applyBorder="1" applyAlignment="1">
      <alignment horizontal="center"/>
    </xf>
    <xf numFmtId="14" fontId="3" fillId="0" borderId="8" xfId="0" applyNumberFormat="1" applyFont="1" applyBorder="1" applyAlignment="1">
      <alignment horizontal="center"/>
    </xf>
    <xf numFmtId="4" fontId="4" fillId="0" borderId="8" xfId="0" applyNumberFormat="1" applyFont="1" applyBorder="1" applyAlignment="1">
      <alignment horizontal="center"/>
    </xf>
    <xf numFmtId="0" fontId="44" fillId="3" borderId="1" xfId="0" applyFont="1" applyFill="1" applyBorder="1" applyAlignment="1">
      <alignment horizontal="center" wrapText="1"/>
    </xf>
    <xf numFmtId="4" fontId="44" fillId="3" borderId="1" xfId="0" applyNumberFormat="1" applyFont="1" applyFill="1" applyBorder="1" applyAlignment="1">
      <alignment horizontal="center" wrapText="1"/>
    </xf>
    <xf numFmtId="0" fontId="45" fillId="0" borderId="1" xfId="0" applyFont="1" applyBorder="1" applyAlignment="1">
      <alignment horizontal="center"/>
    </xf>
    <xf numFmtId="14" fontId="46" fillId="0" borderId="1" xfId="0" applyNumberFormat="1" applyFont="1" applyBorder="1" applyAlignment="1">
      <alignment horizontal="center"/>
    </xf>
    <xf numFmtId="4" fontId="46" fillId="0" borderId="1" xfId="0" applyNumberFormat="1" applyFont="1" applyBorder="1"/>
    <xf numFmtId="3" fontId="46" fillId="0" borderId="1" xfId="0" applyNumberFormat="1" applyFont="1" applyBorder="1" applyAlignment="1">
      <alignment horizontal="center"/>
    </xf>
    <xf numFmtId="0" fontId="46" fillId="0" borderId="1" xfId="0" applyFont="1" applyBorder="1" applyAlignment="1">
      <alignment horizontal="center"/>
    </xf>
    <xf numFmtId="0" fontId="45" fillId="0" borderId="1" xfId="0" applyFont="1" applyBorder="1" applyAlignment="1">
      <alignment wrapText="1"/>
    </xf>
    <xf numFmtId="0" fontId="45" fillId="0" borderId="1" xfId="0" applyFont="1" applyBorder="1"/>
    <xf numFmtId="0" fontId="10" fillId="0" borderId="13" xfId="0" applyFont="1" applyBorder="1" applyAlignment="1">
      <alignment horizontal="left" vertical="center" wrapText="1"/>
    </xf>
    <xf numFmtId="164" fontId="10" fillId="0" borderId="1" xfId="2" applyFont="1" applyBorder="1" applyAlignment="1">
      <alignment horizontal="center" wrapText="1"/>
    </xf>
    <xf numFmtId="0" fontId="11" fillId="0" borderId="13" xfId="0" applyFont="1" applyBorder="1" applyAlignment="1">
      <alignment horizontal="left" vertical="center" wrapText="1" indent="2"/>
    </xf>
    <xf numFmtId="164" fontId="11" fillId="0" borderId="1" xfId="2" applyFont="1" applyBorder="1" applyAlignment="1">
      <alignment horizontal="center" wrapText="1"/>
    </xf>
    <xf numFmtId="164" fontId="11" fillId="0" borderId="1" xfId="2" applyFont="1" applyFill="1" applyBorder="1" applyAlignment="1">
      <alignment horizontal="center" wrapText="1"/>
    </xf>
    <xf numFmtId="164" fontId="11" fillId="0" borderId="13" xfId="2" applyFont="1" applyBorder="1" applyAlignment="1">
      <alignment horizontal="left" wrapText="1"/>
    </xf>
    <xf numFmtId="43" fontId="10" fillId="2" borderId="1" xfId="0" applyNumberFormat="1" applyFont="1" applyFill="1" applyBorder="1" applyAlignment="1">
      <alignment horizontal="center" wrapText="1"/>
    </xf>
    <xf numFmtId="0" fontId="0" fillId="0" borderId="2" xfId="0" applyBorder="1" applyAlignment="1">
      <alignment horizontal="center"/>
    </xf>
    <xf numFmtId="49" fontId="37" fillId="4" borderId="18" xfId="0" applyNumberFormat="1" applyFont="1" applyFill="1" applyBorder="1" applyAlignment="1">
      <alignment horizontal="center"/>
    </xf>
    <xf numFmtId="49" fontId="37" fillId="4" borderId="4" xfId="0" applyNumberFormat="1" applyFont="1" applyFill="1" applyBorder="1" applyAlignment="1">
      <alignment horizontal="center" vertical="justify" wrapText="1"/>
    </xf>
    <xf numFmtId="49" fontId="37" fillId="4" borderId="4" xfId="0" applyNumberFormat="1" applyFont="1" applyFill="1" applyBorder="1" applyAlignment="1">
      <alignment horizontal="center"/>
    </xf>
    <xf numFmtId="49" fontId="37" fillId="4" borderId="4" xfId="0" applyNumberFormat="1" applyFont="1" applyFill="1" applyBorder="1" applyAlignment="1">
      <alignment horizontal="center" wrapText="1"/>
    </xf>
    <xf numFmtId="49" fontId="37" fillId="4" borderId="4" xfId="0" applyNumberFormat="1" applyFont="1" applyFill="1" applyBorder="1" applyAlignment="1">
      <alignment horizontal="center" vertical="justify" wrapText="1" readingOrder="1"/>
    </xf>
    <xf numFmtId="49" fontId="37" fillId="4" borderId="4" xfId="0" applyNumberFormat="1" applyFont="1" applyFill="1" applyBorder="1" applyAlignment="1">
      <alignment horizontal="center" vertical="justify"/>
    </xf>
    <xf numFmtId="4" fontId="37" fillId="4" borderId="19" xfId="0" applyNumberFormat="1" applyFont="1" applyFill="1" applyBorder="1" applyAlignment="1">
      <alignment horizontal="center" wrapText="1"/>
    </xf>
    <xf numFmtId="49" fontId="41" fillId="0" borderId="1" xfId="0" applyNumberFormat="1" applyFont="1" applyBorder="1" applyAlignment="1">
      <alignment horizontal="center"/>
    </xf>
    <xf numFmtId="0" fontId="42" fillId="0" borderId="1" xfId="0" applyFont="1" applyBorder="1" applyAlignment="1">
      <alignment vertical="center"/>
    </xf>
    <xf numFmtId="0" fontId="33" fillId="7" borderId="1" xfId="0" applyFont="1" applyFill="1" applyBorder="1"/>
    <xf numFmtId="0" fontId="33" fillId="7" borderId="1" xfId="0" applyFont="1" applyFill="1" applyBorder="1" applyAlignment="1">
      <alignment horizontal="center"/>
    </xf>
    <xf numFmtId="0" fontId="33" fillId="7" borderId="1" xfId="0" applyFont="1" applyFill="1" applyBorder="1" applyAlignment="1">
      <alignment wrapText="1"/>
    </xf>
    <xf numFmtId="0" fontId="33" fillId="7" borderId="1" xfId="0" applyFont="1" applyFill="1" applyBorder="1" applyAlignment="1">
      <alignment vertical="justify" wrapText="1" readingOrder="1"/>
    </xf>
    <xf numFmtId="0" fontId="33" fillId="7" borderId="1" xfId="0" applyFont="1" applyFill="1" applyBorder="1" applyAlignment="1">
      <alignment horizontal="center" wrapText="1"/>
    </xf>
    <xf numFmtId="0" fontId="37" fillId="7" borderId="1" xfId="0" applyFont="1" applyFill="1" applyBorder="1" applyAlignment="1">
      <alignment horizontal="center" vertical="justify"/>
    </xf>
    <xf numFmtId="4" fontId="37" fillId="7" borderId="1" xfId="0" applyNumberFormat="1" applyFont="1" applyFill="1" applyBorder="1"/>
    <xf numFmtId="49" fontId="47" fillId="0" borderId="1" xfId="0" applyNumberFormat="1" applyFont="1" applyBorder="1" applyAlignment="1">
      <alignment horizontal="left"/>
    </xf>
    <xf numFmtId="0" fontId="48" fillId="0" borderId="1" xfId="0" applyFont="1" applyBorder="1" applyAlignment="1">
      <alignment vertical="center"/>
    </xf>
    <xf numFmtId="49" fontId="47" fillId="0" borderId="1" xfId="0" applyNumberFormat="1" applyFont="1" applyBorder="1" applyAlignment="1">
      <alignment horizontal="left" wrapText="1"/>
    </xf>
    <xf numFmtId="15" fontId="47" fillId="0" borderId="1" xfId="0" applyNumberFormat="1" applyFont="1" applyBorder="1" applyAlignment="1">
      <alignment horizontal="center"/>
    </xf>
    <xf numFmtId="4" fontId="47" fillId="0" borderId="1" xfId="0" applyNumberFormat="1" applyFont="1" applyBorder="1" applyAlignment="1">
      <alignment horizontal="right"/>
    </xf>
    <xf numFmtId="0" fontId="48" fillId="0" borderId="1" xfId="0" applyFont="1" applyBorder="1" applyAlignment="1">
      <alignment vertical="center" wrapText="1"/>
    </xf>
    <xf numFmtId="0" fontId="49" fillId="0" borderId="1" xfId="0" applyFont="1" applyBorder="1"/>
    <xf numFmtId="4" fontId="49" fillId="0" borderId="1" xfId="0" applyNumberFormat="1" applyFont="1" applyBorder="1"/>
    <xf numFmtId="168" fontId="41" fillId="0" borderId="1" xfId="0" applyNumberFormat="1" applyFont="1" applyBorder="1" applyAlignment="1">
      <alignment horizontal="center"/>
    </xf>
    <xf numFmtId="168" fontId="41" fillId="7" borderId="1" xfId="0" applyNumberFormat="1" applyFont="1" applyFill="1" applyBorder="1" applyAlignment="1">
      <alignment horizontal="center"/>
    </xf>
    <xf numFmtId="4" fontId="50" fillId="7" borderId="1" xfId="0" applyNumberFormat="1" applyFont="1" applyFill="1" applyBorder="1"/>
    <xf numFmtId="14" fontId="50" fillId="0" borderId="1" xfId="0" applyNumberFormat="1" applyFont="1" applyBorder="1" applyAlignment="1">
      <alignment horizontal="left"/>
    </xf>
    <xf numFmtId="0" fontId="50" fillId="0" borderId="1" xfId="0" applyFont="1" applyBorder="1"/>
    <xf numFmtId="0" fontId="50" fillId="0" borderId="1" xfId="0" applyFont="1" applyBorder="1" applyAlignment="1">
      <alignment wrapText="1"/>
    </xf>
    <xf numFmtId="0" fontId="35" fillId="0" borderId="1" xfId="0" applyFont="1" applyBorder="1" applyAlignment="1">
      <alignment wrapText="1"/>
    </xf>
    <xf numFmtId="4" fontId="35" fillId="0" borderId="1" xfId="0" applyNumberFormat="1" applyFont="1" applyBorder="1"/>
    <xf numFmtId="4" fontId="11" fillId="0" borderId="1" xfId="0" applyNumberFormat="1" applyFont="1" applyBorder="1" applyAlignment="1">
      <alignment horizontal="right"/>
    </xf>
    <xf numFmtId="0" fontId="11" fillId="0" borderId="13" xfId="0" applyFont="1" applyBorder="1" applyAlignment="1">
      <alignment horizontal="left" vertical="center" wrapText="1"/>
    </xf>
    <xf numFmtId="0" fontId="10" fillId="0" borderId="13" xfId="0" applyFont="1" applyBorder="1" applyAlignment="1">
      <alignment vertical="center" wrapText="1"/>
    </xf>
    <xf numFmtId="0" fontId="10" fillId="9" borderId="0" xfId="0" applyFont="1" applyFill="1" applyAlignment="1">
      <alignment horizontal="left" vertical="center" wrapText="1"/>
    </xf>
    <xf numFmtId="0" fontId="26" fillId="7" borderId="0" xfId="0" applyFont="1" applyFill="1" applyAlignment="1">
      <alignment horizontal="center"/>
    </xf>
    <xf numFmtId="14" fontId="0" fillId="7" borderId="0" xfId="0" applyNumberFormat="1" applyFill="1" applyAlignment="1">
      <alignment horizontal="center"/>
    </xf>
    <xf numFmtId="0" fontId="0" fillId="7" borderId="0" xfId="0" applyFill="1" applyAlignment="1">
      <alignment horizontal="center"/>
    </xf>
    <xf numFmtId="165" fontId="0" fillId="7" borderId="0" xfId="0" applyNumberFormat="1" applyFill="1"/>
    <xf numFmtId="166" fontId="12" fillId="5" borderId="21" xfId="0" applyNumberFormat="1" applyFont="1" applyFill="1" applyBorder="1" applyAlignment="1">
      <alignment horizontal="right"/>
    </xf>
    <xf numFmtId="14" fontId="1" fillId="5" borderId="22" xfId="0" applyNumberFormat="1" applyFont="1" applyFill="1" applyBorder="1" applyAlignment="1">
      <alignment horizontal="center"/>
    </xf>
    <xf numFmtId="0" fontId="1" fillId="5" borderId="21" xfId="0" applyFont="1" applyFill="1" applyBorder="1" applyAlignment="1">
      <alignment horizontal="center"/>
    </xf>
    <xf numFmtId="165" fontId="1" fillId="5" borderId="21" xfId="0" applyNumberFormat="1" applyFont="1" applyFill="1" applyBorder="1" applyAlignment="1">
      <alignment horizontal="center"/>
    </xf>
    <xf numFmtId="14" fontId="51" fillId="0" borderId="23" xfId="0" applyNumberFormat="1" applyFont="1" applyBorder="1"/>
    <xf numFmtId="0" fontId="12" fillId="0" borderId="7" xfId="0" applyFont="1" applyBorder="1" applyAlignment="1">
      <alignment horizontal="center"/>
    </xf>
    <xf numFmtId="0" fontId="51" fillId="0" borderId="7" xfId="0" applyFont="1" applyBorder="1" applyAlignment="1">
      <alignment horizontal="left" vertical="center" wrapText="1"/>
    </xf>
    <xf numFmtId="165" fontId="13" fillId="0" borderId="7" xfId="2" applyNumberFormat="1" applyFont="1" applyBorder="1"/>
    <xf numFmtId="44" fontId="0" fillId="0" borderId="1" xfId="5" applyFont="1" applyBorder="1" applyAlignment="1">
      <alignment horizontal="center" vertical="center"/>
    </xf>
    <xf numFmtId="166" fontId="27" fillId="0" borderId="7" xfId="0" applyNumberFormat="1" applyFont="1" applyBorder="1"/>
    <xf numFmtId="167" fontId="0" fillId="0" borderId="0" xfId="0" applyNumberFormat="1" applyAlignment="1">
      <alignment horizontal="center" vertical="center"/>
    </xf>
    <xf numFmtId="44" fontId="0" fillId="0" borderId="7" xfId="5" applyFont="1" applyBorder="1" applyAlignment="1">
      <alignment horizontal="center" vertical="center"/>
    </xf>
    <xf numFmtId="167" fontId="0" fillId="8" borderId="0" xfId="0" applyNumberFormat="1" applyFill="1" applyAlignment="1">
      <alignment horizontal="center" vertical="center"/>
    </xf>
    <xf numFmtId="4" fontId="0" fillId="0" borderId="23" xfId="0" applyNumberFormat="1" applyBorder="1" applyAlignment="1">
      <alignment horizontal="center" vertical="center"/>
    </xf>
    <xf numFmtId="0" fontId="0" fillId="0" borderId="24" xfId="0" applyBorder="1" applyAlignment="1">
      <alignment horizontal="center"/>
    </xf>
    <xf numFmtId="14" fontId="0" fillId="0" borderId="21" xfId="0" applyNumberFormat="1" applyBorder="1" applyAlignment="1">
      <alignment horizontal="center" vertical="center"/>
    </xf>
    <xf numFmtId="0" fontId="13" fillId="0" borderId="7" xfId="0" applyFont="1" applyBorder="1" applyAlignment="1">
      <alignment horizontal="center"/>
    </xf>
    <xf numFmtId="0" fontId="51" fillId="0" borderId="7" xfId="0" applyFont="1" applyBorder="1" applyAlignment="1">
      <alignment wrapText="1"/>
    </xf>
    <xf numFmtId="166" fontId="0" fillId="0" borderId="0" xfId="0" applyNumberFormat="1"/>
    <xf numFmtId="0" fontId="0" fillId="0" borderId="22" xfId="0" applyBorder="1" applyAlignment="1">
      <alignment horizontal="center"/>
    </xf>
    <xf numFmtId="0" fontId="13" fillId="0" borderId="21" xfId="0" applyFont="1" applyBorder="1" applyAlignment="1">
      <alignment horizontal="center"/>
    </xf>
    <xf numFmtId="0" fontId="51" fillId="0" borderId="21" xfId="0" applyFont="1" applyBorder="1" applyAlignment="1">
      <alignment wrapText="1"/>
    </xf>
    <xf numFmtId="165" fontId="13" fillId="0" borderId="21" xfId="2" applyNumberFormat="1" applyFont="1" applyBorder="1"/>
    <xf numFmtId="44" fontId="0" fillId="0" borderId="21" xfId="5" applyFont="1" applyBorder="1" applyAlignment="1">
      <alignment horizontal="center" vertical="center"/>
    </xf>
    <xf numFmtId="166" fontId="27" fillId="0" borderId="21" xfId="0" applyNumberFormat="1" applyFont="1" applyBorder="1"/>
    <xf numFmtId="8" fontId="27" fillId="0" borderId="21" xfId="0" applyNumberFormat="1" applyFont="1" applyBorder="1"/>
    <xf numFmtId="165" fontId="13" fillId="0" borderId="21" xfId="0" applyNumberFormat="1" applyFont="1" applyBorder="1"/>
    <xf numFmtId="0" fontId="30" fillId="0" borderId="21" xfId="0" applyFont="1" applyBorder="1" applyAlignment="1">
      <alignment horizontal="left"/>
    </xf>
    <xf numFmtId="0" fontId="1" fillId="0" borderId="25"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5" xfId="0" applyFont="1" applyBorder="1" applyAlignment="1">
      <alignment horizontal="center" vertical="center" wrapText="1"/>
    </xf>
    <xf numFmtId="44" fontId="1" fillId="0" borderId="1" xfId="0" applyNumberFormat="1" applyFont="1" applyBorder="1" applyAlignment="1">
      <alignment horizontal="center" vertical="center" wrapText="1"/>
    </xf>
    <xf numFmtId="167" fontId="0" fillId="0" borderId="26" xfId="0" applyNumberFormat="1" applyBorder="1" applyAlignment="1">
      <alignment horizontal="center" vertical="center"/>
    </xf>
    <xf numFmtId="0" fontId="0" fillId="8" borderId="10" xfId="0" applyFill="1" applyBorder="1" applyAlignment="1">
      <alignment horizontal="center" vertical="center" wrapText="1"/>
    </xf>
    <xf numFmtId="0" fontId="0" fillId="8" borderId="10" xfId="0" applyFill="1" applyBorder="1" applyAlignment="1">
      <alignment horizontal="center" vertical="center"/>
    </xf>
    <xf numFmtId="0" fontId="5" fillId="0" borderId="15" xfId="0" applyFont="1" applyBorder="1" applyAlignment="1">
      <alignment horizontal="center" vertical="center" wrapText="1"/>
    </xf>
    <xf numFmtId="0" fontId="0" fillId="8" borderId="1" xfId="0" applyFill="1" applyBorder="1" applyAlignment="1">
      <alignment horizontal="center" vertical="center"/>
    </xf>
    <xf numFmtId="0" fontId="0" fillId="8" borderId="1" xfId="0" applyFill="1" applyBorder="1" applyAlignment="1">
      <alignment horizontal="center" vertical="center" wrapText="1"/>
    </xf>
    <xf numFmtId="167" fontId="0" fillId="8" borderId="1" xfId="0" applyNumberFormat="1" applyFill="1" applyBorder="1" applyAlignment="1">
      <alignment horizontal="center" vertical="center"/>
    </xf>
    <xf numFmtId="167" fontId="0" fillId="0" borderId="23" xfId="0" applyNumberFormat="1" applyBorder="1" applyAlignment="1">
      <alignment horizontal="center" vertical="center"/>
    </xf>
    <xf numFmtId="0" fontId="0" fillId="8" borderId="25" xfId="0" applyFill="1" applyBorder="1" applyAlignment="1">
      <alignment horizontal="center" vertical="center" wrapText="1"/>
    </xf>
    <xf numFmtId="14" fontId="0" fillId="0" borderId="27" xfId="0" applyNumberFormat="1" applyBorder="1" applyAlignment="1">
      <alignment horizontal="center" vertical="center"/>
    </xf>
    <xf numFmtId="0" fontId="0" fillId="0" borderId="28" xfId="0" applyBorder="1" applyAlignment="1">
      <alignment horizontal="center" vertical="center"/>
    </xf>
    <xf numFmtId="0" fontId="1" fillId="0" borderId="29" xfId="0" applyFont="1" applyBorder="1" applyAlignment="1">
      <alignment horizontal="center" vertical="center"/>
    </xf>
    <xf numFmtId="44" fontId="1" fillId="0" borderId="30" xfId="5" applyFont="1" applyBorder="1" applyAlignment="1">
      <alignment horizontal="center" vertical="center"/>
    </xf>
    <xf numFmtId="0" fontId="27" fillId="0" borderId="0" xfId="0" applyFont="1"/>
    <xf numFmtId="0" fontId="1" fillId="7" borderId="0" xfId="0" applyFont="1" applyFill="1" applyAlignment="1">
      <alignment horizontal="center"/>
    </xf>
    <xf numFmtId="0" fontId="1" fillId="5" borderId="2" xfId="0" applyFont="1" applyFill="1" applyBorder="1" applyAlignment="1">
      <alignment horizontal="left"/>
    </xf>
    <xf numFmtId="0" fontId="1" fillId="5" borderId="3" xfId="0" applyFont="1" applyFill="1" applyBorder="1" applyAlignment="1">
      <alignment horizontal="left"/>
    </xf>
    <xf numFmtId="0" fontId="1" fillId="5" borderId="11" xfId="0" applyFont="1" applyFill="1" applyBorder="1" applyAlignment="1">
      <alignment horizontal="left"/>
    </xf>
    <xf numFmtId="0" fontId="0" fillId="5" borderId="2" xfId="0" applyFill="1" applyBorder="1" applyAlignment="1">
      <alignment horizontal="center"/>
    </xf>
    <xf numFmtId="0" fontId="0" fillId="5" borderId="11" xfId="0" applyFill="1" applyBorder="1" applyAlignment="1">
      <alignment horizontal="center"/>
    </xf>
    <xf numFmtId="0" fontId="1" fillId="5" borderId="2" xfId="0" applyFont="1" applyFill="1" applyBorder="1" applyAlignment="1">
      <alignment horizontal="center"/>
    </xf>
    <xf numFmtId="0" fontId="1" fillId="5" borderId="11" xfId="0" applyFont="1" applyFill="1" applyBorder="1" applyAlignment="1">
      <alignment horizontal="center"/>
    </xf>
    <xf numFmtId="0" fontId="35" fillId="0" borderId="0" xfId="0" applyFont="1" applyAlignment="1">
      <alignment horizontal="center"/>
    </xf>
    <xf numFmtId="0" fontId="35" fillId="0" borderId="20" xfId="0" applyFont="1" applyBorder="1" applyAlignment="1">
      <alignment horizontal="center"/>
    </xf>
    <xf numFmtId="0" fontId="20" fillId="0" borderId="0" xfId="0" applyFont="1" applyAlignment="1">
      <alignment horizontal="center"/>
    </xf>
    <xf numFmtId="0" fontId="21" fillId="0" borderId="0" xfId="0" applyFont="1" applyAlignment="1">
      <alignment horizontal="center" wrapText="1"/>
    </xf>
    <xf numFmtId="0" fontId="21" fillId="0" borderId="0" xfId="0" applyFont="1" applyAlignment="1">
      <alignment horizontal="center"/>
    </xf>
    <xf numFmtId="0" fontId="6" fillId="0" borderId="0" xfId="0" applyFont="1" applyAlignment="1">
      <alignment horizontal="center"/>
    </xf>
    <xf numFmtId="0" fontId="8" fillId="0" borderId="0" xfId="3" applyAlignment="1">
      <alignment horizontal="left" vertical="center"/>
    </xf>
    <xf numFmtId="0" fontId="8" fillId="0" borderId="0" xfId="3" applyAlignment="1">
      <alignment horizontal="left" vertical="center" wrapText="1"/>
    </xf>
    <xf numFmtId="0" fontId="1" fillId="0" borderId="14" xfId="0" applyFont="1" applyBorder="1" applyAlignment="1">
      <alignment horizontal="left" vertical="center"/>
    </xf>
    <xf numFmtId="0" fontId="1" fillId="0" borderId="15" xfId="0" applyFont="1" applyBorder="1" applyAlignment="1">
      <alignment horizontal="left" vertical="center"/>
    </xf>
    <xf numFmtId="0" fontId="20" fillId="0" borderId="0" xfId="0" applyFont="1" applyAlignment="1">
      <alignment horizontal="center" wrapText="1"/>
    </xf>
    <xf numFmtId="0" fontId="3" fillId="0" borderId="0" xfId="0" applyFont="1" applyAlignment="1">
      <alignment horizontal="center" wrapText="1"/>
    </xf>
    <xf numFmtId="0" fontId="3" fillId="0" borderId="0" xfId="0" applyFont="1" applyAlignment="1">
      <alignment horizontal="center" vertical="center" wrapText="1"/>
    </xf>
    <xf numFmtId="0" fontId="9" fillId="0" borderId="0" xfId="3" applyFont="1" applyAlignment="1">
      <alignment horizontal="left" vertical="center" wrapText="1"/>
    </xf>
    <xf numFmtId="0" fontId="10" fillId="0" borderId="0" xfId="0" applyFont="1" applyAlignment="1">
      <alignment horizontal="center"/>
    </xf>
    <xf numFmtId="0" fontId="1" fillId="0" borderId="0" xfId="0" applyFont="1" applyAlignment="1">
      <alignment horizontal="center"/>
    </xf>
    <xf numFmtId="4" fontId="43" fillId="0" borderId="5" xfId="0" applyNumberFormat="1" applyFont="1" applyBorder="1" applyAlignment="1">
      <alignment horizontal="center" vertical="center" wrapText="1"/>
    </xf>
    <xf numFmtId="0" fontId="43" fillId="0" borderId="7" xfId="0" applyFont="1" applyBorder="1" applyAlignment="1">
      <alignment horizontal="center" vertical="center" wrapText="1"/>
    </xf>
    <xf numFmtId="4" fontId="43" fillId="0" borderId="7" xfId="0" applyNumberFormat="1" applyFont="1" applyBorder="1" applyAlignment="1">
      <alignment horizontal="center" vertical="center" wrapText="1"/>
    </xf>
    <xf numFmtId="0" fontId="22" fillId="0" borderId="0" xfId="0" applyFont="1" applyAlignment="1">
      <alignment horizontal="center"/>
    </xf>
    <xf numFmtId="0" fontId="6" fillId="0" borderId="0" xfId="0" applyFont="1" applyAlignment="1">
      <alignment horizontal="left"/>
    </xf>
    <xf numFmtId="0" fontId="1" fillId="0" borderId="1" xfId="0" applyFont="1" applyBorder="1" applyAlignment="1">
      <alignment horizontal="center" vertical="center" wrapText="1"/>
    </xf>
    <xf numFmtId="0" fontId="1" fillId="0" borderId="14" xfId="0" applyFont="1" applyBorder="1" applyAlignment="1">
      <alignment horizontal="center" vertical="center" wrapText="1"/>
    </xf>
    <xf numFmtId="168" fontId="13" fillId="0" borderId="1" xfId="0" applyNumberFormat="1" applyFont="1" applyBorder="1" applyAlignment="1">
      <alignment horizontal="center" vertical="center"/>
    </xf>
    <xf numFmtId="0" fontId="13" fillId="0" borderId="1" xfId="0" applyFont="1" applyBorder="1" applyAlignment="1">
      <alignment horizontal="center" vertical="center" wrapText="1"/>
    </xf>
    <xf numFmtId="0" fontId="13" fillId="0" borderId="15" xfId="0" applyFont="1" applyBorder="1" applyAlignment="1">
      <alignment horizontal="center" vertical="center" wrapText="1"/>
    </xf>
    <xf numFmtId="0" fontId="0" fillId="0" borderId="15" xfId="0" applyBorder="1" applyAlignment="1">
      <alignment horizontal="center" vertical="center" wrapText="1"/>
    </xf>
    <xf numFmtId="170" fontId="0" fillId="0" borderId="1" xfId="5" applyNumberFormat="1" applyFont="1" applyBorder="1" applyAlignment="1">
      <alignment horizontal="right" vertical="center"/>
    </xf>
    <xf numFmtId="168" fontId="13" fillId="0" borderId="1" xfId="0" applyNumberFormat="1" applyFont="1" applyBorder="1" applyAlignment="1">
      <alignment horizontal="center" vertical="center" wrapText="1"/>
    </xf>
    <xf numFmtId="170" fontId="0" fillId="0" borderId="1" xfId="5" applyNumberFormat="1" applyFont="1" applyBorder="1" applyAlignment="1">
      <alignment horizontal="right" vertical="center" wrapText="1"/>
    </xf>
    <xf numFmtId="0" fontId="0" fillId="0" borderId="13" xfId="0" applyBorder="1" applyAlignment="1">
      <alignment horizontal="center" vertical="center"/>
    </xf>
    <xf numFmtId="0" fontId="0" fillId="0" borderId="14" xfId="0" applyBorder="1" applyAlignment="1">
      <alignment horizontal="center" vertical="center"/>
    </xf>
    <xf numFmtId="0" fontId="1" fillId="0" borderId="14" xfId="0" applyFont="1" applyBorder="1" applyAlignment="1">
      <alignment horizontal="center" vertical="center"/>
    </xf>
    <xf numFmtId="170" fontId="1" fillId="0" borderId="31" xfId="5" applyNumberFormat="1" applyFont="1" applyBorder="1" applyAlignment="1">
      <alignment horizontal="right" vertical="center"/>
    </xf>
    <xf numFmtId="4" fontId="4" fillId="0" borderId="0" xfId="0" applyNumberFormat="1" applyFont="1"/>
  </cellXfs>
  <cellStyles count="6">
    <cellStyle name="Millares" xfId="2" builtinId="3"/>
    <cellStyle name="Moneda" xfId="5" builtinId="4"/>
    <cellStyle name="Normal" xfId="0" builtinId="0"/>
    <cellStyle name="Normal 2" xfId="1" xr:uid="{6657D99E-5C3A-4D0F-9145-C589D949066E}"/>
    <cellStyle name="Normal 3" xfId="4" xr:uid="{A0A0581D-2F1B-4DEA-976D-28B54D448350}"/>
    <cellStyle name="Normal 4" xfId="3" xr:uid="{95D03590-EB7F-4EAC-A8B2-7064176C165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4</xdr:col>
      <xdr:colOff>4838700</xdr:colOff>
      <xdr:row>108</xdr:row>
      <xdr:rowOff>0</xdr:rowOff>
    </xdr:from>
    <xdr:to>
      <xdr:col>6</xdr:col>
      <xdr:colOff>200026</xdr:colOff>
      <xdr:row>114</xdr:row>
      <xdr:rowOff>20411</xdr:rowOff>
    </xdr:to>
    <xdr:pic>
      <xdr:nvPicPr>
        <xdr:cNvPr id="15" name="Imagen 14">
          <a:extLst>
            <a:ext uri="{FF2B5EF4-FFF2-40B4-BE49-F238E27FC236}">
              <a16:creationId xmlns:a16="http://schemas.microsoft.com/office/drawing/2014/main" id="{069B0A6C-6FDC-4CE5-BD6B-7509B89161E2}"/>
            </a:ext>
            <a:ext uri="{147F2762-F138-4A5C-976F-8EAC2B608ADB}">
              <a16:predDERef xmlns:a16="http://schemas.microsoft.com/office/drawing/2014/main" pred="{0071B5D9-4D91-4A15-A7AF-F07009D1910A}"/>
            </a:ext>
          </a:extLst>
        </xdr:cNvPr>
        <xdr:cNvPicPr>
          <a:picLocks noChangeAspect="1"/>
        </xdr:cNvPicPr>
      </xdr:nvPicPr>
      <xdr:blipFill>
        <a:blip xmlns:r="http://schemas.openxmlformats.org/officeDocument/2006/relationships" r:embed="rId1"/>
        <a:stretch>
          <a:fillRect/>
        </a:stretch>
      </xdr:blipFill>
      <xdr:spPr>
        <a:xfrm>
          <a:off x="15259050" y="581025"/>
          <a:ext cx="2085976" cy="1211036"/>
        </a:xfrm>
        <a:prstGeom prst="rect">
          <a:avLst/>
        </a:prstGeom>
      </xdr:spPr>
    </xdr:pic>
    <xdr:clientData/>
  </xdr:twoCellAnchor>
  <xdr:twoCellAnchor editAs="oneCell">
    <xdr:from>
      <xdr:col>4</xdr:col>
      <xdr:colOff>2914650</xdr:colOff>
      <xdr:row>359</xdr:row>
      <xdr:rowOff>85725</xdr:rowOff>
    </xdr:from>
    <xdr:to>
      <xdr:col>4</xdr:col>
      <xdr:colOff>4857750</xdr:colOff>
      <xdr:row>363</xdr:row>
      <xdr:rowOff>219075</xdr:rowOff>
    </xdr:to>
    <xdr:pic>
      <xdr:nvPicPr>
        <xdr:cNvPr id="25" name="Imagen 24">
          <a:extLst>
            <a:ext uri="{FF2B5EF4-FFF2-40B4-BE49-F238E27FC236}">
              <a16:creationId xmlns:a16="http://schemas.microsoft.com/office/drawing/2014/main" id="{591ABDEA-AAF4-47FA-A946-CA09FDF0D93F}"/>
            </a:ext>
          </a:extLst>
        </xdr:cNvPr>
        <xdr:cNvPicPr>
          <a:picLocks noChangeAspect="1"/>
        </xdr:cNvPicPr>
      </xdr:nvPicPr>
      <xdr:blipFill>
        <a:blip xmlns:r="http://schemas.openxmlformats.org/officeDocument/2006/relationships" r:embed="rId1"/>
        <a:stretch>
          <a:fillRect/>
        </a:stretch>
      </xdr:blipFill>
      <xdr:spPr>
        <a:xfrm>
          <a:off x="12925425" y="342204675"/>
          <a:ext cx="1943100" cy="1047750"/>
        </a:xfrm>
        <a:prstGeom prst="rect">
          <a:avLst/>
        </a:prstGeom>
      </xdr:spPr>
    </xdr:pic>
    <xdr:clientData/>
  </xdr:twoCellAnchor>
  <xdr:twoCellAnchor editAs="oneCell">
    <xdr:from>
      <xdr:col>1</xdr:col>
      <xdr:colOff>2181225</xdr:colOff>
      <xdr:row>360</xdr:row>
      <xdr:rowOff>28575</xdr:rowOff>
    </xdr:from>
    <xdr:to>
      <xdr:col>1</xdr:col>
      <xdr:colOff>4191000</xdr:colOff>
      <xdr:row>363</xdr:row>
      <xdr:rowOff>195543</xdr:rowOff>
    </xdr:to>
    <xdr:pic>
      <xdr:nvPicPr>
        <xdr:cNvPr id="26" name="Imagen 4">
          <a:extLst>
            <a:ext uri="{FF2B5EF4-FFF2-40B4-BE49-F238E27FC236}">
              <a16:creationId xmlns:a16="http://schemas.microsoft.com/office/drawing/2014/main" id="{403C10E0-51BC-4F9D-968D-28DB8367F0F3}"/>
            </a:ext>
            <a:ext uri="{147F2762-F138-4A5C-976F-8EAC2B608ADB}">
              <a16:predDERef xmlns:a16="http://schemas.microsoft.com/office/drawing/2014/main" pred="{16C49292-F944-408A-9EF5-5F7E8AA13F9B}"/>
            </a:ext>
          </a:extLst>
        </xdr:cNvPr>
        <xdr:cNvPicPr>
          <a:picLocks noChangeAspect="1"/>
        </xdr:cNvPicPr>
      </xdr:nvPicPr>
      <xdr:blipFill>
        <a:blip xmlns:r="http://schemas.openxmlformats.org/officeDocument/2006/relationships" r:embed="rId2"/>
        <a:stretch>
          <a:fillRect/>
        </a:stretch>
      </xdr:blipFill>
      <xdr:spPr>
        <a:xfrm>
          <a:off x="3400425" y="342338025"/>
          <a:ext cx="2009775" cy="890868"/>
        </a:xfrm>
        <a:prstGeom prst="rect">
          <a:avLst/>
        </a:prstGeom>
      </xdr:spPr>
    </xdr:pic>
    <xdr:clientData/>
  </xdr:twoCellAnchor>
  <xdr:oneCellAnchor>
    <xdr:from>
      <xdr:col>1</xdr:col>
      <xdr:colOff>1724025</xdr:colOff>
      <xdr:row>527</xdr:row>
      <xdr:rowOff>9525</xdr:rowOff>
    </xdr:from>
    <xdr:ext cx="2457450" cy="1540782"/>
    <xdr:pic>
      <xdr:nvPicPr>
        <xdr:cNvPr id="31" name="Imagen 30">
          <a:extLst>
            <a:ext uri="{FF2B5EF4-FFF2-40B4-BE49-F238E27FC236}">
              <a16:creationId xmlns:a16="http://schemas.microsoft.com/office/drawing/2014/main" id="{1DD80AB4-118E-4F61-9AEB-457A60DB5D0A}"/>
            </a:ext>
          </a:extLst>
        </xdr:cNvPr>
        <xdr:cNvPicPr>
          <a:picLocks noChangeAspect="1"/>
        </xdr:cNvPicPr>
      </xdr:nvPicPr>
      <xdr:blipFill>
        <a:blip xmlns:r="http://schemas.openxmlformats.org/officeDocument/2006/relationships" r:embed="rId1"/>
        <a:stretch>
          <a:fillRect/>
        </a:stretch>
      </xdr:blipFill>
      <xdr:spPr>
        <a:xfrm>
          <a:off x="2943225" y="408136725"/>
          <a:ext cx="2457450" cy="1540782"/>
        </a:xfrm>
        <a:prstGeom prst="rect">
          <a:avLst/>
        </a:prstGeom>
      </xdr:spPr>
    </xdr:pic>
    <xdr:clientData/>
  </xdr:oneCellAnchor>
  <xdr:twoCellAnchor editAs="oneCell">
    <xdr:from>
      <xdr:col>1</xdr:col>
      <xdr:colOff>1133475</xdr:colOff>
      <xdr:row>498</xdr:row>
      <xdr:rowOff>180975</xdr:rowOff>
    </xdr:from>
    <xdr:to>
      <xdr:col>1</xdr:col>
      <xdr:colOff>3124200</xdr:colOff>
      <xdr:row>503</xdr:row>
      <xdr:rowOff>57150</xdr:rowOff>
    </xdr:to>
    <xdr:pic>
      <xdr:nvPicPr>
        <xdr:cNvPr id="35" name="Imagen 34">
          <a:extLst>
            <a:ext uri="{FF2B5EF4-FFF2-40B4-BE49-F238E27FC236}">
              <a16:creationId xmlns:a16="http://schemas.microsoft.com/office/drawing/2014/main" id="{BE6BA61B-3B7A-4570-B15D-FFCA7AFDE5DC}"/>
            </a:ext>
            <a:ext uri="{147F2762-F138-4A5C-976F-8EAC2B608ADB}">
              <a16:predDERef xmlns:a16="http://schemas.microsoft.com/office/drawing/2014/main" pred="{BB2E6C77-F9DE-44CB-B9B3-0C83997EB590}"/>
            </a:ext>
          </a:extLst>
        </xdr:cNvPr>
        <xdr:cNvPicPr>
          <a:picLocks noChangeAspect="1"/>
        </xdr:cNvPicPr>
      </xdr:nvPicPr>
      <xdr:blipFill>
        <a:blip xmlns:r="http://schemas.openxmlformats.org/officeDocument/2006/relationships" r:embed="rId2"/>
        <a:stretch>
          <a:fillRect/>
        </a:stretch>
      </xdr:blipFill>
      <xdr:spPr>
        <a:xfrm>
          <a:off x="2352675" y="392020425"/>
          <a:ext cx="1990725" cy="923925"/>
        </a:xfrm>
        <a:prstGeom prst="rect">
          <a:avLst/>
        </a:prstGeom>
      </xdr:spPr>
    </xdr:pic>
    <xdr:clientData/>
  </xdr:twoCellAnchor>
  <xdr:twoCellAnchor editAs="oneCell">
    <xdr:from>
      <xdr:col>4</xdr:col>
      <xdr:colOff>1666875</xdr:colOff>
      <xdr:row>498</xdr:row>
      <xdr:rowOff>85725</xdr:rowOff>
    </xdr:from>
    <xdr:to>
      <xdr:col>4</xdr:col>
      <xdr:colOff>3571874</xdr:colOff>
      <xdr:row>503</xdr:row>
      <xdr:rowOff>19050</xdr:rowOff>
    </xdr:to>
    <xdr:pic>
      <xdr:nvPicPr>
        <xdr:cNvPr id="36" name="Imagen 35">
          <a:extLst>
            <a:ext uri="{FF2B5EF4-FFF2-40B4-BE49-F238E27FC236}">
              <a16:creationId xmlns:a16="http://schemas.microsoft.com/office/drawing/2014/main" id="{13978B78-8075-4B75-83AA-B14431CE32BD}"/>
            </a:ext>
            <a:ext uri="{147F2762-F138-4A5C-976F-8EAC2B608ADB}">
              <a16:predDERef xmlns:a16="http://schemas.microsoft.com/office/drawing/2014/main" pred="{0071B5D9-4D91-4A15-A7AF-F07009D1910A}"/>
            </a:ext>
          </a:extLst>
        </xdr:cNvPr>
        <xdr:cNvPicPr>
          <a:picLocks noChangeAspect="1"/>
        </xdr:cNvPicPr>
      </xdr:nvPicPr>
      <xdr:blipFill>
        <a:blip xmlns:r="http://schemas.openxmlformats.org/officeDocument/2006/relationships" r:embed="rId1"/>
        <a:stretch>
          <a:fillRect/>
        </a:stretch>
      </xdr:blipFill>
      <xdr:spPr>
        <a:xfrm>
          <a:off x="11677650" y="391925175"/>
          <a:ext cx="1904999" cy="981075"/>
        </a:xfrm>
        <a:prstGeom prst="rect">
          <a:avLst/>
        </a:prstGeom>
      </xdr:spPr>
    </xdr:pic>
    <xdr:clientData/>
  </xdr:twoCellAnchor>
  <xdr:twoCellAnchor editAs="oneCell">
    <xdr:from>
      <xdr:col>0</xdr:col>
      <xdr:colOff>1095375</xdr:colOff>
      <xdr:row>1</xdr:row>
      <xdr:rowOff>171450</xdr:rowOff>
    </xdr:from>
    <xdr:to>
      <xdr:col>1</xdr:col>
      <xdr:colOff>1560364</xdr:colOff>
      <xdr:row>7</xdr:row>
      <xdr:rowOff>161257</xdr:rowOff>
    </xdr:to>
    <xdr:pic>
      <xdr:nvPicPr>
        <xdr:cNvPr id="4" name="Imagen 3">
          <a:extLst>
            <a:ext uri="{FF2B5EF4-FFF2-40B4-BE49-F238E27FC236}">
              <a16:creationId xmlns:a16="http://schemas.microsoft.com/office/drawing/2014/main" id="{63FCBC06-AD24-47FF-815A-5E59F6CC1422}"/>
            </a:ext>
          </a:extLst>
        </xdr:cNvPr>
        <xdr:cNvPicPr>
          <a:picLocks noChangeAspect="1"/>
        </xdr:cNvPicPr>
      </xdr:nvPicPr>
      <xdr:blipFill>
        <a:blip xmlns:r="http://schemas.openxmlformats.org/officeDocument/2006/relationships" r:embed="rId3"/>
        <a:stretch>
          <a:fillRect/>
        </a:stretch>
      </xdr:blipFill>
      <xdr:spPr>
        <a:xfrm>
          <a:off x="1095375" y="361950"/>
          <a:ext cx="1950889" cy="1132807"/>
        </a:xfrm>
        <a:prstGeom prst="rect">
          <a:avLst/>
        </a:prstGeom>
      </xdr:spPr>
    </xdr:pic>
    <xdr:clientData/>
  </xdr:twoCellAnchor>
  <xdr:twoCellAnchor editAs="oneCell">
    <xdr:from>
      <xdr:col>5</xdr:col>
      <xdr:colOff>314325</xdr:colOff>
      <xdr:row>2</xdr:row>
      <xdr:rowOff>95250</xdr:rowOff>
    </xdr:from>
    <xdr:to>
      <xdr:col>6</xdr:col>
      <xdr:colOff>551488</xdr:colOff>
      <xdr:row>9</xdr:row>
      <xdr:rowOff>4295</xdr:rowOff>
    </xdr:to>
    <xdr:pic>
      <xdr:nvPicPr>
        <xdr:cNvPr id="5" name="Imagen 4">
          <a:extLst>
            <a:ext uri="{FF2B5EF4-FFF2-40B4-BE49-F238E27FC236}">
              <a16:creationId xmlns:a16="http://schemas.microsoft.com/office/drawing/2014/main" id="{FBF90ED3-4332-47A7-9408-B9B75FC1B8FE}"/>
            </a:ext>
          </a:extLst>
        </xdr:cNvPr>
        <xdr:cNvPicPr>
          <a:picLocks noChangeAspect="1"/>
        </xdr:cNvPicPr>
      </xdr:nvPicPr>
      <xdr:blipFill>
        <a:blip xmlns:r="http://schemas.openxmlformats.org/officeDocument/2006/relationships" r:embed="rId4"/>
        <a:stretch>
          <a:fillRect/>
        </a:stretch>
      </xdr:blipFill>
      <xdr:spPr>
        <a:xfrm>
          <a:off x="15963900" y="476250"/>
          <a:ext cx="2085013" cy="1242545"/>
        </a:xfrm>
        <a:prstGeom prst="rect">
          <a:avLst/>
        </a:prstGeom>
      </xdr:spPr>
    </xdr:pic>
    <xdr:clientData/>
  </xdr:twoCellAnchor>
  <xdr:twoCellAnchor editAs="oneCell">
    <xdr:from>
      <xdr:col>0</xdr:col>
      <xdr:colOff>1038225</xdr:colOff>
      <xdr:row>109</xdr:row>
      <xdr:rowOff>114300</xdr:rowOff>
    </xdr:from>
    <xdr:to>
      <xdr:col>1</xdr:col>
      <xdr:colOff>1619048</xdr:colOff>
      <xdr:row>115</xdr:row>
      <xdr:rowOff>79</xdr:rowOff>
    </xdr:to>
    <xdr:pic>
      <xdr:nvPicPr>
        <xdr:cNvPr id="6" name="Imagen 5">
          <a:extLst>
            <a:ext uri="{FF2B5EF4-FFF2-40B4-BE49-F238E27FC236}">
              <a16:creationId xmlns:a16="http://schemas.microsoft.com/office/drawing/2014/main" id="{7ABE21E8-F8DF-45F4-92F2-4F24F0C0FE08}"/>
            </a:ext>
          </a:extLst>
        </xdr:cNvPr>
        <xdr:cNvPicPr>
          <a:picLocks noChangeAspect="1"/>
        </xdr:cNvPicPr>
      </xdr:nvPicPr>
      <xdr:blipFill>
        <a:blip xmlns:r="http://schemas.openxmlformats.org/officeDocument/2006/relationships" r:embed="rId5"/>
        <a:stretch>
          <a:fillRect/>
        </a:stretch>
      </xdr:blipFill>
      <xdr:spPr>
        <a:xfrm>
          <a:off x="1038225" y="135483600"/>
          <a:ext cx="2066723" cy="1028779"/>
        </a:xfrm>
        <a:prstGeom prst="rect">
          <a:avLst/>
        </a:prstGeom>
      </xdr:spPr>
    </xdr:pic>
    <xdr:clientData/>
  </xdr:twoCellAnchor>
  <xdr:twoCellAnchor editAs="oneCell">
    <xdr:from>
      <xdr:col>2</xdr:col>
      <xdr:colOff>587375</xdr:colOff>
      <xdr:row>261</xdr:row>
      <xdr:rowOff>123825</xdr:rowOff>
    </xdr:from>
    <xdr:to>
      <xdr:col>3</xdr:col>
      <xdr:colOff>440840</xdr:colOff>
      <xdr:row>268</xdr:row>
      <xdr:rowOff>127374</xdr:rowOff>
    </xdr:to>
    <xdr:pic>
      <xdr:nvPicPr>
        <xdr:cNvPr id="8" name="Imagen 7">
          <a:extLst>
            <a:ext uri="{FF2B5EF4-FFF2-40B4-BE49-F238E27FC236}">
              <a16:creationId xmlns:a16="http://schemas.microsoft.com/office/drawing/2014/main" id="{9D86B65E-97DD-4C87-A7B1-3C0437575081}"/>
            </a:ext>
          </a:extLst>
        </xdr:cNvPr>
        <xdr:cNvPicPr>
          <a:picLocks noChangeAspect="1"/>
        </xdr:cNvPicPr>
      </xdr:nvPicPr>
      <xdr:blipFill>
        <a:blip xmlns:r="http://schemas.openxmlformats.org/officeDocument/2006/relationships" r:embed="rId1"/>
        <a:stretch>
          <a:fillRect/>
        </a:stretch>
      </xdr:blipFill>
      <xdr:spPr>
        <a:xfrm>
          <a:off x="6559550" y="297761025"/>
          <a:ext cx="2006115" cy="1489449"/>
        </a:xfrm>
        <a:prstGeom prst="rect">
          <a:avLst/>
        </a:prstGeom>
      </xdr:spPr>
    </xdr:pic>
    <xdr:clientData/>
  </xdr:twoCellAnchor>
  <xdr:twoCellAnchor editAs="oneCell">
    <xdr:from>
      <xdr:col>0</xdr:col>
      <xdr:colOff>1</xdr:colOff>
      <xdr:row>262</xdr:row>
      <xdr:rowOff>133350</xdr:rowOff>
    </xdr:from>
    <xdr:to>
      <xdr:col>1</xdr:col>
      <xdr:colOff>438081</xdr:colOff>
      <xdr:row>268</xdr:row>
      <xdr:rowOff>19050</xdr:rowOff>
    </xdr:to>
    <xdr:pic>
      <xdr:nvPicPr>
        <xdr:cNvPr id="9" name="Imagen 8">
          <a:extLst>
            <a:ext uri="{FF2B5EF4-FFF2-40B4-BE49-F238E27FC236}">
              <a16:creationId xmlns:a16="http://schemas.microsoft.com/office/drawing/2014/main" id="{D801DCC6-504F-4E04-B6BB-DDBBEAAE7CFB}"/>
            </a:ext>
            <a:ext uri="{147F2762-F138-4A5C-976F-8EAC2B608ADB}">
              <a16:predDERef xmlns:a16="http://schemas.microsoft.com/office/drawing/2014/main" pred="{61514675-B158-4576-BE9F-7FACC639E873}"/>
            </a:ext>
          </a:extLst>
        </xdr:cNvPr>
        <xdr:cNvPicPr>
          <a:picLocks noChangeAspect="1"/>
        </xdr:cNvPicPr>
      </xdr:nvPicPr>
      <xdr:blipFill>
        <a:blip xmlns:r="http://schemas.openxmlformats.org/officeDocument/2006/relationships" r:embed="rId2"/>
        <a:stretch>
          <a:fillRect/>
        </a:stretch>
      </xdr:blipFill>
      <xdr:spPr>
        <a:xfrm>
          <a:off x="1" y="297961050"/>
          <a:ext cx="1923980" cy="1181100"/>
        </a:xfrm>
        <a:prstGeom prst="rect">
          <a:avLst/>
        </a:prstGeom>
      </xdr:spPr>
    </xdr:pic>
    <xdr:clientData/>
  </xdr:twoCellAnchor>
  <xdr:twoCellAnchor editAs="oneCell">
    <xdr:from>
      <xdr:col>0</xdr:col>
      <xdr:colOff>390525</xdr:colOff>
      <xdr:row>470</xdr:row>
      <xdr:rowOff>6212</xdr:rowOff>
    </xdr:from>
    <xdr:to>
      <xdr:col>1</xdr:col>
      <xdr:colOff>846068</xdr:colOff>
      <xdr:row>474</xdr:row>
      <xdr:rowOff>38100</xdr:rowOff>
    </xdr:to>
    <xdr:pic>
      <xdr:nvPicPr>
        <xdr:cNvPr id="10" name="Imagen 9">
          <a:extLst>
            <a:ext uri="{FF2B5EF4-FFF2-40B4-BE49-F238E27FC236}">
              <a16:creationId xmlns:a16="http://schemas.microsoft.com/office/drawing/2014/main" id="{88C65C57-09E4-4159-A597-7E351376B711}"/>
            </a:ext>
            <a:ext uri="{147F2762-F138-4A5C-976F-8EAC2B608ADB}">
              <a16:predDERef xmlns:a16="http://schemas.microsoft.com/office/drawing/2014/main" pred="{BB2E6C77-F9DE-44CB-B9B3-0C83997EB590}"/>
            </a:ext>
          </a:extLst>
        </xdr:cNvPr>
        <xdr:cNvPicPr>
          <a:picLocks noChangeAspect="1"/>
        </xdr:cNvPicPr>
      </xdr:nvPicPr>
      <xdr:blipFill>
        <a:blip xmlns:r="http://schemas.openxmlformats.org/officeDocument/2006/relationships" r:embed="rId2"/>
        <a:stretch>
          <a:fillRect/>
        </a:stretch>
      </xdr:blipFill>
      <xdr:spPr>
        <a:xfrm>
          <a:off x="390525" y="338762837"/>
          <a:ext cx="1941443" cy="793888"/>
        </a:xfrm>
        <a:prstGeom prst="rect">
          <a:avLst/>
        </a:prstGeom>
      </xdr:spPr>
    </xdr:pic>
    <xdr:clientData/>
  </xdr:twoCellAnchor>
  <xdr:twoCellAnchor editAs="oneCell">
    <xdr:from>
      <xdr:col>4</xdr:col>
      <xdr:colOff>1380297</xdr:colOff>
      <xdr:row>469</xdr:row>
      <xdr:rowOff>476250</xdr:rowOff>
    </xdr:from>
    <xdr:to>
      <xdr:col>4</xdr:col>
      <xdr:colOff>3385102</xdr:colOff>
      <xdr:row>474</xdr:row>
      <xdr:rowOff>76200</xdr:rowOff>
    </xdr:to>
    <xdr:pic>
      <xdr:nvPicPr>
        <xdr:cNvPr id="11" name="Imagen 10">
          <a:extLst>
            <a:ext uri="{FF2B5EF4-FFF2-40B4-BE49-F238E27FC236}">
              <a16:creationId xmlns:a16="http://schemas.microsoft.com/office/drawing/2014/main" id="{F03ACA06-B250-481B-8960-96F711DA96A4}"/>
            </a:ext>
            <a:ext uri="{147F2762-F138-4A5C-976F-8EAC2B608ADB}">
              <a16:predDERef xmlns:a16="http://schemas.microsoft.com/office/drawing/2014/main" pred="{FB7B8352-797D-4A72-BFEF-8884EAAEF02F}"/>
            </a:ext>
          </a:extLst>
        </xdr:cNvPr>
        <xdr:cNvPicPr>
          <a:picLocks noChangeAspect="1"/>
        </xdr:cNvPicPr>
      </xdr:nvPicPr>
      <xdr:blipFill>
        <a:blip xmlns:r="http://schemas.openxmlformats.org/officeDocument/2006/relationships" r:embed="rId1"/>
        <a:stretch>
          <a:fillRect/>
        </a:stretch>
      </xdr:blipFill>
      <xdr:spPr>
        <a:xfrm>
          <a:off x="12410247" y="338747100"/>
          <a:ext cx="2004805" cy="838200"/>
        </a:xfrm>
        <a:prstGeom prst="rect">
          <a:avLst/>
        </a:prstGeom>
      </xdr:spPr>
    </xdr:pic>
    <xdr:clientData/>
  </xdr:twoCellAnchor>
  <xdr:twoCellAnchor editAs="oneCell">
    <xdr:from>
      <xdr:col>1</xdr:col>
      <xdr:colOff>742950</xdr:colOff>
      <xdr:row>205</xdr:row>
      <xdr:rowOff>114300</xdr:rowOff>
    </xdr:from>
    <xdr:to>
      <xdr:col>1</xdr:col>
      <xdr:colOff>2351069</xdr:colOff>
      <xdr:row>209</xdr:row>
      <xdr:rowOff>104774</xdr:rowOff>
    </xdr:to>
    <xdr:pic>
      <xdr:nvPicPr>
        <xdr:cNvPr id="2" name="Imagen 1">
          <a:extLst>
            <a:ext uri="{FF2B5EF4-FFF2-40B4-BE49-F238E27FC236}">
              <a16:creationId xmlns:a16="http://schemas.microsoft.com/office/drawing/2014/main" id="{E38E4B72-B88D-4EC2-ACEC-07417DB6C373}"/>
            </a:ext>
            <a:ext uri="{147F2762-F138-4A5C-976F-8EAC2B608ADB}">
              <a16:predDERef xmlns:a16="http://schemas.microsoft.com/office/drawing/2014/main" pred="{790962A8-D7EF-453A-A3DB-6DA5455B588F}"/>
            </a:ext>
          </a:extLst>
        </xdr:cNvPr>
        <xdr:cNvPicPr>
          <a:picLocks noChangeAspect="1"/>
        </xdr:cNvPicPr>
      </xdr:nvPicPr>
      <xdr:blipFill>
        <a:blip xmlns:r="http://schemas.openxmlformats.org/officeDocument/2006/relationships" r:embed="rId6"/>
        <a:stretch>
          <a:fillRect/>
        </a:stretch>
      </xdr:blipFill>
      <xdr:spPr>
        <a:xfrm>
          <a:off x="2228850" y="178974750"/>
          <a:ext cx="1608119" cy="847724"/>
        </a:xfrm>
        <a:prstGeom prst="rect">
          <a:avLst/>
        </a:prstGeom>
      </xdr:spPr>
    </xdr:pic>
    <xdr:clientData/>
  </xdr:twoCellAnchor>
  <xdr:twoCellAnchor editAs="oneCell">
    <xdr:from>
      <xdr:col>5</xdr:col>
      <xdr:colOff>1285875</xdr:colOff>
      <xdr:row>205</xdr:row>
      <xdr:rowOff>95250</xdr:rowOff>
    </xdr:from>
    <xdr:to>
      <xdr:col>6</xdr:col>
      <xdr:colOff>1021132</xdr:colOff>
      <xdr:row>209</xdr:row>
      <xdr:rowOff>83529</xdr:rowOff>
    </xdr:to>
    <xdr:pic>
      <xdr:nvPicPr>
        <xdr:cNvPr id="3" name="Imagen 2">
          <a:extLst>
            <a:ext uri="{FF2B5EF4-FFF2-40B4-BE49-F238E27FC236}">
              <a16:creationId xmlns:a16="http://schemas.microsoft.com/office/drawing/2014/main" id="{C9C0E2CC-14EE-41D2-8AEE-C8F9B452FED5}"/>
            </a:ext>
            <a:ext uri="{147F2762-F138-4A5C-976F-8EAC2B608ADB}">
              <a16:predDERef xmlns:a16="http://schemas.microsoft.com/office/drawing/2014/main" pred="{392AF94B-DFDB-40A4-944B-293519B43908}"/>
            </a:ext>
          </a:extLst>
        </xdr:cNvPr>
        <xdr:cNvPicPr>
          <a:picLocks noChangeAspect="1"/>
        </xdr:cNvPicPr>
      </xdr:nvPicPr>
      <xdr:blipFill>
        <a:blip xmlns:r="http://schemas.openxmlformats.org/officeDocument/2006/relationships" r:embed="rId7"/>
        <a:stretch>
          <a:fillRect/>
        </a:stretch>
      </xdr:blipFill>
      <xdr:spPr>
        <a:xfrm>
          <a:off x="14954250" y="178955700"/>
          <a:ext cx="1583107" cy="845529"/>
        </a:xfrm>
        <a:prstGeom prst="rect">
          <a:avLst/>
        </a:prstGeom>
      </xdr:spPr>
    </xdr:pic>
    <xdr:clientData/>
  </xdr:twoCellAnchor>
  <xdr:twoCellAnchor editAs="oneCell">
    <xdr:from>
      <xdr:col>1</xdr:col>
      <xdr:colOff>3846029</xdr:colOff>
      <xdr:row>430</xdr:row>
      <xdr:rowOff>128794</xdr:rowOff>
    </xdr:from>
    <xdr:to>
      <xdr:col>2</xdr:col>
      <xdr:colOff>645629</xdr:colOff>
      <xdr:row>435</xdr:row>
      <xdr:rowOff>100219</xdr:rowOff>
    </xdr:to>
    <xdr:pic>
      <xdr:nvPicPr>
        <xdr:cNvPr id="7" name="Imagen 6">
          <a:extLst>
            <a:ext uri="{FF2B5EF4-FFF2-40B4-BE49-F238E27FC236}">
              <a16:creationId xmlns:a16="http://schemas.microsoft.com/office/drawing/2014/main" id="{55FBE622-2455-4FF5-9BE4-465AD9AB6CA9}"/>
            </a:ext>
            <a:ext uri="{147F2762-F138-4A5C-976F-8EAC2B608ADB}">
              <a16:predDERef xmlns:a16="http://schemas.microsoft.com/office/drawing/2014/main" pred="{BB2E6C77-F9DE-44CB-B9B3-0C83997EB590}"/>
            </a:ext>
          </a:extLst>
        </xdr:cNvPr>
        <xdr:cNvPicPr>
          <a:picLocks noChangeAspect="1"/>
        </xdr:cNvPicPr>
      </xdr:nvPicPr>
      <xdr:blipFill>
        <a:blip xmlns:r="http://schemas.openxmlformats.org/officeDocument/2006/relationships" r:embed="rId2"/>
        <a:stretch>
          <a:fillRect/>
        </a:stretch>
      </xdr:blipFill>
      <xdr:spPr>
        <a:xfrm>
          <a:off x="5331929" y="113123869"/>
          <a:ext cx="1990725" cy="923925"/>
        </a:xfrm>
        <a:prstGeom prst="rect">
          <a:avLst/>
        </a:prstGeom>
      </xdr:spPr>
    </xdr:pic>
    <xdr:clientData/>
  </xdr:twoCellAnchor>
  <xdr:twoCellAnchor editAs="oneCell">
    <xdr:from>
      <xdr:col>5</xdr:col>
      <xdr:colOff>149087</xdr:colOff>
      <xdr:row>431</xdr:row>
      <xdr:rowOff>82825</xdr:rowOff>
    </xdr:from>
    <xdr:to>
      <xdr:col>6</xdr:col>
      <xdr:colOff>206236</xdr:colOff>
      <xdr:row>436</xdr:row>
      <xdr:rowOff>111400</xdr:rowOff>
    </xdr:to>
    <xdr:pic>
      <xdr:nvPicPr>
        <xdr:cNvPr id="12" name="Imagen 11">
          <a:extLst>
            <a:ext uri="{FF2B5EF4-FFF2-40B4-BE49-F238E27FC236}">
              <a16:creationId xmlns:a16="http://schemas.microsoft.com/office/drawing/2014/main" id="{884F82A9-63DF-477D-8409-5E457E2950AF}"/>
            </a:ext>
            <a:ext uri="{147F2762-F138-4A5C-976F-8EAC2B608ADB}">
              <a16:predDERef xmlns:a16="http://schemas.microsoft.com/office/drawing/2014/main" pred="{0071B5D9-4D91-4A15-A7AF-F07009D1910A}"/>
            </a:ext>
          </a:extLst>
        </xdr:cNvPr>
        <xdr:cNvPicPr>
          <a:picLocks noChangeAspect="1"/>
        </xdr:cNvPicPr>
      </xdr:nvPicPr>
      <xdr:blipFill>
        <a:blip xmlns:r="http://schemas.openxmlformats.org/officeDocument/2006/relationships" r:embed="rId1"/>
        <a:stretch>
          <a:fillRect/>
        </a:stretch>
      </xdr:blipFill>
      <xdr:spPr>
        <a:xfrm>
          <a:off x="7530962" y="273325"/>
          <a:ext cx="1904999" cy="981075"/>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D36C0-2605-4E15-818C-CC9B13198EB8}">
  <sheetPr>
    <pageSetUpPr fitToPage="1"/>
  </sheetPr>
  <dimension ref="A1:N560"/>
  <sheetViews>
    <sheetView tabSelected="1" topLeftCell="B1" workbookViewId="0">
      <selection activeCell="A7" sqref="A7:H7"/>
    </sheetView>
  </sheetViews>
  <sheetFormatPr baseColWidth="10" defaultRowHeight="15" x14ac:dyDescent="0.25"/>
  <cols>
    <col min="1" max="1" width="22.28515625" customWidth="1"/>
    <col min="2" max="2" width="77.85546875" customWidth="1"/>
    <col min="3" max="3" width="32.28515625" customWidth="1"/>
    <col min="4" max="4" width="50.5703125" customWidth="1"/>
    <col min="5" max="5" width="73.140625" customWidth="1"/>
    <col min="6" max="6" width="27.7109375" customWidth="1"/>
    <col min="7" max="7" width="25.140625" customWidth="1"/>
    <col min="8" max="8" width="13" customWidth="1"/>
    <col min="9" max="9" width="14.85546875" customWidth="1"/>
  </cols>
  <sheetData>
    <row r="1" spans="1:8" x14ac:dyDescent="0.25">
      <c r="A1" s="50"/>
      <c r="B1" s="51"/>
      <c r="C1" s="52"/>
      <c r="D1" s="50"/>
      <c r="E1" s="52"/>
      <c r="F1" s="50"/>
      <c r="G1" s="52"/>
      <c r="H1" s="53"/>
    </row>
    <row r="2" spans="1:8" x14ac:dyDescent="0.25">
      <c r="A2" s="50"/>
      <c r="B2" s="51"/>
      <c r="C2" s="52"/>
      <c r="D2" s="50"/>
      <c r="E2" s="52"/>
      <c r="F2" s="50"/>
      <c r="G2" s="52"/>
      <c r="H2" s="53"/>
    </row>
    <row r="3" spans="1:8" x14ac:dyDescent="0.25">
      <c r="C3" s="11"/>
      <c r="E3" s="11"/>
      <c r="F3" s="11"/>
      <c r="G3" s="42"/>
      <c r="H3" s="37"/>
    </row>
    <row r="4" spans="1:8" x14ac:dyDescent="0.25">
      <c r="C4" s="11"/>
      <c r="E4" s="11"/>
      <c r="F4" s="11"/>
      <c r="G4" s="42"/>
      <c r="H4" s="37"/>
    </row>
    <row r="5" spans="1:8" x14ac:dyDescent="0.25">
      <c r="A5" s="219" t="s">
        <v>11</v>
      </c>
      <c r="B5" s="219"/>
      <c r="C5" s="219"/>
      <c r="D5" s="219"/>
      <c r="E5" s="219"/>
      <c r="F5" s="219"/>
      <c r="G5" s="219"/>
      <c r="H5" s="219"/>
    </row>
    <row r="6" spans="1:8" x14ac:dyDescent="0.25">
      <c r="A6" s="219" t="s">
        <v>2</v>
      </c>
      <c r="B6" s="219"/>
      <c r="C6" s="219"/>
      <c r="D6" s="219"/>
      <c r="E6" s="219"/>
      <c r="F6" s="219"/>
      <c r="G6" s="219"/>
      <c r="H6" s="219"/>
    </row>
    <row r="7" spans="1:8" x14ac:dyDescent="0.25">
      <c r="A7" s="219" t="s">
        <v>8</v>
      </c>
      <c r="B7" s="219"/>
      <c r="C7" s="219"/>
      <c r="D7" s="219"/>
      <c r="E7" s="219"/>
      <c r="F7" s="219"/>
      <c r="G7" s="219"/>
      <c r="H7" s="219"/>
    </row>
    <row r="8" spans="1:8" x14ac:dyDescent="0.25">
      <c r="A8" s="219" t="s">
        <v>182</v>
      </c>
      <c r="B8" s="219"/>
      <c r="C8" s="219"/>
      <c r="D8" s="219"/>
      <c r="E8" s="219"/>
      <c r="F8" s="219"/>
      <c r="G8" s="219"/>
      <c r="H8" s="219"/>
    </row>
    <row r="9" spans="1:8" x14ac:dyDescent="0.25">
      <c r="A9" s="104"/>
      <c r="B9" s="104"/>
      <c r="C9" s="104"/>
      <c r="D9" s="104"/>
      <c r="E9" s="104"/>
      <c r="F9" s="104"/>
      <c r="G9" s="104"/>
      <c r="H9" s="104"/>
    </row>
    <row r="10" spans="1:8" x14ac:dyDescent="0.25">
      <c r="A10" s="104"/>
      <c r="B10" s="104"/>
      <c r="C10" s="104"/>
      <c r="D10" s="104"/>
      <c r="E10" s="104"/>
      <c r="F10" s="104"/>
      <c r="G10" s="104"/>
      <c r="H10" s="104"/>
    </row>
    <row r="11" spans="1:8" ht="15.75" thickBot="1" x14ac:dyDescent="0.3">
      <c r="A11" s="220" t="s">
        <v>9</v>
      </c>
      <c r="B11" s="220"/>
      <c r="C11" s="220"/>
      <c r="D11" s="220"/>
      <c r="E11" s="220"/>
      <c r="F11" s="220"/>
      <c r="G11" s="220"/>
      <c r="H11" s="220"/>
    </row>
    <row r="12" spans="1:8" x14ac:dyDescent="0.25">
      <c r="A12" s="125" t="s">
        <v>78</v>
      </c>
      <c r="B12" s="126" t="s">
        <v>183</v>
      </c>
      <c r="C12" s="127" t="s">
        <v>4</v>
      </c>
      <c r="D12" s="128" t="s">
        <v>0</v>
      </c>
      <c r="E12" s="129" t="s">
        <v>120</v>
      </c>
      <c r="F12" s="128" t="s">
        <v>127</v>
      </c>
      <c r="G12" s="130" t="s">
        <v>7</v>
      </c>
      <c r="H12" s="131" t="s">
        <v>3</v>
      </c>
    </row>
    <row r="13" spans="1:8" ht="36.75" x14ac:dyDescent="0.25">
      <c r="A13" s="90" t="s">
        <v>184</v>
      </c>
      <c r="B13" s="132" t="s">
        <v>185</v>
      </c>
      <c r="C13" s="91" t="s">
        <v>186</v>
      </c>
      <c r="D13" s="133" t="s">
        <v>187</v>
      </c>
      <c r="E13" s="93" t="s">
        <v>188</v>
      </c>
      <c r="F13" s="91" t="s">
        <v>171</v>
      </c>
      <c r="G13" s="133" t="s">
        <v>189</v>
      </c>
      <c r="H13" s="94">
        <v>94400</v>
      </c>
    </row>
    <row r="14" spans="1:8" ht="24.75" x14ac:dyDescent="0.25">
      <c r="A14" s="90" t="s">
        <v>184</v>
      </c>
      <c r="B14" s="132" t="s">
        <v>190</v>
      </c>
      <c r="C14" s="91" t="s">
        <v>191</v>
      </c>
      <c r="D14" s="133" t="s">
        <v>192</v>
      </c>
      <c r="E14" s="93" t="s">
        <v>193</v>
      </c>
      <c r="F14" s="91" t="s">
        <v>171</v>
      </c>
      <c r="G14" s="133" t="s">
        <v>189</v>
      </c>
      <c r="H14" s="94">
        <v>70800</v>
      </c>
    </row>
    <row r="15" spans="1:8" ht="36.75" x14ac:dyDescent="0.25">
      <c r="A15" s="90" t="s">
        <v>184</v>
      </c>
      <c r="B15" s="132" t="s">
        <v>194</v>
      </c>
      <c r="C15" s="91" t="s">
        <v>195</v>
      </c>
      <c r="D15" s="133" t="s">
        <v>196</v>
      </c>
      <c r="E15" s="93" t="s">
        <v>197</v>
      </c>
      <c r="F15" s="91" t="s">
        <v>171</v>
      </c>
      <c r="G15" s="133" t="s">
        <v>189</v>
      </c>
      <c r="H15" s="94">
        <v>118000</v>
      </c>
    </row>
    <row r="16" spans="1:8" ht="36.75" x14ac:dyDescent="0.25">
      <c r="A16" s="90" t="s">
        <v>184</v>
      </c>
      <c r="B16" s="132" t="s">
        <v>198</v>
      </c>
      <c r="C16" s="91" t="s">
        <v>199</v>
      </c>
      <c r="D16" s="133" t="s">
        <v>200</v>
      </c>
      <c r="E16" s="93" t="s">
        <v>201</v>
      </c>
      <c r="F16" s="91" t="s">
        <v>171</v>
      </c>
      <c r="G16" s="133" t="s">
        <v>189</v>
      </c>
      <c r="H16" s="94">
        <v>47200</v>
      </c>
    </row>
    <row r="17" spans="1:8" ht="36.75" x14ac:dyDescent="0.25">
      <c r="A17" s="90" t="s">
        <v>184</v>
      </c>
      <c r="B17" s="132" t="s">
        <v>202</v>
      </c>
      <c r="C17" s="91" t="s">
        <v>203</v>
      </c>
      <c r="D17" s="133" t="s">
        <v>204</v>
      </c>
      <c r="E17" s="93" t="s">
        <v>205</v>
      </c>
      <c r="F17" s="91" t="s">
        <v>171</v>
      </c>
      <c r="G17" s="133" t="s">
        <v>189</v>
      </c>
      <c r="H17" s="94">
        <v>236000</v>
      </c>
    </row>
    <row r="18" spans="1:8" ht="36.75" x14ac:dyDescent="0.25">
      <c r="A18" s="90" t="s">
        <v>184</v>
      </c>
      <c r="B18" s="132" t="s">
        <v>206</v>
      </c>
      <c r="C18" s="91" t="s">
        <v>207</v>
      </c>
      <c r="D18" s="133" t="s">
        <v>208</v>
      </c>
      <c r="E18" s="93" t="s">
        <v>209</v>
      </c>
      <c r="F18" s="91" t="s">
        <v>171</v>
      </c>
      <c r="G18" s="133" t="s">
        <v>189</v>
      </c>
      <c r="H18" s="94">
        <v>59000</v>
      </c>
    </row>
    <row r="19" spans="1:8" ht="48" x14ac:dyDescent="0.25">
      <c r="A19" s="90" t="s">
        <v>184</v>
      </c>
      <c r="B19" s="132" t="s">
        <v>210</v>
      </c>
      <c r="C19" s="91" t="s">
        <v>211</v>
      </c>
      <c r="D19" s="133" t="s">
        <v>212</v>
      </c>
      <c r="E19" s="93" t="s">
        <v>213</v>
      </c>
      <c r="F19" s="91" t="s">
        <v>6</v>
      </c>
      <c r="G19" s="92" t="s">
        <v>214</v>
      </c>
      <c r="H19" s="94">
        <v>15857.34</v>
      </c>
    </row>
    <row r="20" spans="1:8" ht="24.75" x14ac:dyDescent="0.25">
      <c r="A20" s="90" t="s">
        <v>184</v>
      </c>
      <c r="B20" s="132" t="s">
        <v>215</v>
      </c>
      <c r="C20" s="91" t="s">
        <v>216</v>
      </c>
      <c r="D20" s="133" t="s">
        <v>217</v>
      </c>
      <c r="E20" s="93" t="s">
        <v>218</v>
      </c>
      <c r="F20" s="91" t="s">
        <v>171</v>
      </c>
      <c r="G20" s="133" t="s">
        <v>189</v>
      </c>
      <c r="H20" s="94">
        <v>59000</v>
      </c>
    </row>
    <row r="21" spans="1:8" ht="32.25" customHeight="1" x14ac:dyDescent="0.25">
      <c r="A21" s="90" t="s">
        <v>184</v>
      </c>
      <c r="B21" s="132" t="s">
        <v>219</v>
      </c>
      <c r="C21" s="91" t="s">
        <v>220</v>
      </c>
      <c r="D21" s="133" t="s">
        <v>221</v>
      </c>
      <c r="E21" s="93" t="s">
        <v>222</v>
      </c>
      <c r="F21" s="91" t="s">
        <v>171</v>
      </c>
      <c r="G21" s="133" t="s">
        <v>189</v>
      </c>
      <c r="H21" s="94">
        <v>70800</v>
      </c>
    </row>
    <row r="22" spans="1:8" ht="30.75" customHeight="1" x14ac:dyDescent="0.25">
      <c r="A22" s="90" t="s">
        <v>184</v>
      </c>
      <c r="B22" s="132" t="s">
        <v>223</v>
      </c>
      <c r="C22" s="91" t="s">
        <v>224</v>
      </c>
      <c r="D22" s="133" t="s">
        <v>225</v>
      </c>
      <c r="E22" s="93" t="s">
        <v>226</v>
      </c>
      <c r="F22" s="91" t="s">
        <v>171</v>
      </c>
      <c r="G22" s="133" t="s">
        <v>189</v>
      </c>
      <c r="H22" s="94">
        <v>188800</v>
      </c>
    </row>
    <row r="23" spans="1:8" ht="36" customHeight="1" x14ac:dyDescent="0.25">
      <c r="A23" s="90" t="s">
        <v>184</v>
      </c>
      <c r="B23" s="132" t="s">
        <v>227</v>
      </c>
      <c r="C23" s="91" t="s">
        <v>228</v>
      </c>
      <c r="D23" s="133" t="s">
        <v>229</v>
      </c>
      <c r="E23" s="93" t="s">
        <v>230</v>
      </c>
      <c r="F23" s="91" t="s">
        <v>171</v>
      </c>
      <c r="G23" s="133" t="s">
        <v>189</v>
      </c>
      <c r="H23" s="94">
        <v>118000</v>
      </c>
    </row>
    <row r="24" spans="1:8" ht="30.75" customHeight="1" x14ac:dyDescent="0.25">
      <c r="A24" s="90" t="s">
        <v>184</v>
      </c>
      <c r="B24" s="132" t="s">
        <v>231</v>
      </c>
      <c r="C24" s="91" t="s">
        <v>232</v>
      </c>
      <c r="D24" s="133" t="s">
        <v>233</v>
      </c>
      <c r="E24" s="93" t="s">
        <v>234</v>
      </c>
      <c r="F24" s="91" t="s">
        <v>171</v>
      </c>
      <c r="G24" s="133" t="s">
        <v>189</v>
      </c>
      <c r="H24" s="94">
        <v>118000</v>
      </c>
    </row>
    <row r="25" spans="1:8" ht="32.25" customHeight="1" x14ac:dyDescent="0.25">
      <c r="A25" s="90" t="s">
        <v>184</v>
      </c>
      <c r="B25" s="132" t="s">
        <v>235</v>
      </c>
      <c r="C25" s="91" t="s">
        <v>236</v>
      </c>
      <c r="D25" s="133" t="s">
        <v>237</v>
      </c>
      <c r="E25" s="93" t="s">
        <v>238</v>
      </c>
      <c r="F25" s="91" t="s">
        <v>171</v>
      </c>
      <c r="G25" s="133" t="s">
        <v>189</v>
      </c>
      <c r="H25" s="94">
        <v>70800</v>
      </c>
    </row>
    <row r="26" spans="1:8" ht="36.75" x14ac:dyDescent="0.25">
      <c r="A26" s="90" t="s">
        <v>239</v>
      </c>
      <c r="B26" s="132" t="s">
        <v>240</v>
      </c>
      <c r="C26" s="91" t="s">
        <v>241</v>
      </c>
      <c r="D26" s="133" t="s">
        <v>242</v>
      </c>
      <c r="E26" s="93" t="s">
        <v>243</v>
      </c>
      <c r="F26" s="91" t="s">
        <v>171</v>
      </c>
      <c r="G26" s="133" t="s">
        <v>189</v>
      </c>
      <c r="H26" s="94">
        <v>354000</v>
      </c>
    </row>
    <row r="27" spans="1:8" ht="48" x14ac:dyDescent="0.25">
      <c r="A27" s="90" t="s">
        <v>239</v>
      </c>
      <c r="B27" s="132" t="s">
        <v>244</v>
      </c>
      <c r="C27" s="91" t="s">
        <v>172</v>
      </c>
      <c r="D27" s="92" t="s">
        <v>175</v>
      </c>
      <c r="E27" s="93" t="s">
        <v>245</v>
      </c>
      <c r="F27" s="91" t="s">
        <v>6</v>
      </c>
      <c r="G27" s="92" t="s">
        <v>214</v>
      </c>
      <c r="H27" s="94">
        <v>65844</v>
      </c>
    </row>
    <row r="28" spans="1:8" ht="24.75" x14ac:dyDescent="0.25">
      <c r="A28" s="90" t="s">
        <v>239</v>
      </c>
      <c r="B28" s="132" t="s">
        <v>246</v>
      </c>
      <c r="C28" s="91" t="s">
        <v>247</v>
      </c>
      <c r="D28" s="133" t="s">
        <v>248</v>
      </c>
      <c r="E28" s="93" t="s">
        <v>249</v>
      </c>
      <c r="F28" s="91" t="s">
        <v>171</v>
      </c>
      <c r="G28" s="133" t="s">
        <v>189</v>
      </c>
      <c r="H28" s="94">
        <v>59000</v>
      </c>
    </row>
    <row r="29" spans="1:8" ht="24.75" x14ac:dyDescent="0.25">
      <c r="A29" s="90" t="s">
        <v>250</v>
      </c>
      <c r="B29" s="132" t="s">
        <v>251</v>
      </c>
      <c r="C29" s="91" t="s">
        <v>252</v>
      </c>
      <c r="D29" s="133" t="s">
        <v>253</v>
      </c>
      <c r="E29" s="93" t="s">
        <v>254</v>
      </c>
      <c r="F29" s="91" t="s">
        <v>173</v>
      </c>
      <c r="G29" s="133" t="s">
        <v>255</v>
      </c>
      <c r="H29" s="94">
        <v>33335</v>
      </c>
    </row>
    <row r="30" spans="1:8" ht="36.75" x14ac:dyDescent="0.25">
      <c r="A30" s="90" t="s">
        <v>256</v>
      </c>
      <c r="B30" s="132" t="s">
        <v>257</v>
      </c>
      <c r="C30" s="91" t="s">
        <v>168</v>
      </c>
      <c r="D30" s="133" t="s">
        <v>169</v>
      </c>
      <c r="E30" s="93" t="s">
        <v>258</v>
      </c>
      <c r="F30" s="91" t="s">
        <v>170</v>
      </c>
      <c r="G30" s="133" t="s">
        <v>259</v>
      </c>
      <c r="H30" s="94">
        <v>633258.80000000005</v>
      </c>
    </row>
    <row r="31" spans="1:8" ht="24.75" x14ac:dyDescent="0.25">
      <c r="A31" s="90" t="s">
        <v>256</v>
      </c>
      <c r="B31" s="132" t="s">
        <v>260</v>
      </c>
      <c r="C31" s="91" t="s">
        <v>261</v>
      </c>
      <c r="D31" s="133" t="s">
        <v>262</v>
      </c>
      <c r="E31" s="93" t="s">
        <v>263</v>
      </c>
      <c r="F31" s="91" t="s">
        <v>264</v>
      </c>
      <c r="G31" s="133" t="s">
        <v>265</v>
      </c>
      <c r="H31" s="94">
        <v>5664</v>
      </c>
    </row>
    <row r="32" spans="1:8" ht="24.75" x14ac:dyDescent="0.25">
      <c r="A32" s="90" t="s">
        <v>256</v>
      </c>
      <c r="B32" s="132" t="s">
        <v>266</v>
      </c>
      <c r="C32" s="91" t="s">
        <v>267</v>
      </c>
      <c r="D32" s="133" t="s">
        <v>268</v>
      </c>
      <c r="E32" s="93" t="s">
        <v>269</v>
      </c>
      <c r="F32" s="91" t="s">
        <v>171</v>
      </c>
      <c r="G32" s="133" t="s">
        <v>189</v>
      </c>
      <c r="H32" s="94">
        <v>236000</v>
      </c>
    </row>
    <row r="33" spans="1:8" ht="24.75" x14ac:dyDescent="0.25">
      <c r="A33" s="90" t="s">
        <v>256</v>
      </c>
      <c r="B33" s="132" t="s">
        <v>270</v>
      </c>
      <c r="C33" s="91" t="s">
        <v>271</v>
      </c>
      <c r="D33" s="133" t="s">
        <v>272</v>
      </c>
      <c r="E33" s="93" t="s">
        <v>273</v>
      </c>
      <c r="F33" s="91" t="s">
        <v>171</v>
      </c>
      <c r="G33" s="133" t="s">
        <v>189</v>
      </c>
      <c r="H33" s="94">
        <v>47200</v>
      </c>
    </row>
    <row r="34" spans="1:8" ht="24.75" x14ac:dyDescent="0.25">
      <c r="A34" s="90" t="s">
        <v>256</v>
      </c>
      <c r="B34" s="132" t="s">
        <v>274</v>
      </c>
      <c r="C34" s="91" t="s">
        <v>275</v>
      </c>
      <c r="D34" s="133" t="s">
        <v>276</v>
      </c>
      <c r="E34" s="93" t="s">
        <v>277</v>
      </c>
      <c r="F34" s="91" t="s">
        <v>171</v>
      </c>
      <c r="G34" s="133" t="s">
        <v>189</v>
      </c>
      <c r="H34" s="94">
        <v>188800</v>
      </c>
    </row>
    <row r="35" spans="1:8" ht="36.75" x14ac:dyDescent="0.25">
      <c r="A35" s="90" t="s">
        <v>256</v>
      </c>
      <c r="B35" s="132" t="s">
        <v>278</v>
      </c>
      <c r="C35" s="91" t="s">
        <v>279</v>
      </c>
      <c r="D35" s="133" t="s">
        <v>280</v>
      </c>
      <c r="E35" s="93" t="s">
        <v>281</v>
      </c>
      <c r="F35" s="91" t="s">
        <v>171</v>
      </c>
      <c r="G35" s="133" t="s">
        <v>189</v>
      </c>
      <c r="H35" s="94">
        <v>236000</v>
      </c>
    </row>
    <row r="36" spans="1:8" ht="36.75" x14ac:dyDescent="0.25">
      <c r="A36" s="90" t="s">
        <v>282</v>
      </c>
      <c r="B36" s="132" t="s">
        <v>283</v>
      </c>
      <c r="C36" s="91" t="s">
        <v>284</v>
      </c>
      <c r="D36" s="133" t="s">
        <v>285</v>
      </c>
      <c r="E36" s="93" t="s">
        <v>286</v>
      </c>
      <c r="F36" s="91" t="s">
        <v>171</v>
      </c>
      <c r="G36" s="133" t="s">
        <v>189</v>
      </c>
      <c r="H36" s="94">
        <v>708000</v>
      </c>
    </row>
    <row r="37" spans="1:8" ht="24.75" x14ac:dyDescent="0.25">
      <c r="A37" s="90" t="s">
        <v>287</v>
      </c>
      <c r="B37" s="132" t="s">
        <v>288</v>
      </c>
      <c r="C37" s="91" t="s">
        <v>289</v>
      </c>
      <c r="D37" s="133" t="s">
        <v>290</v>
      </c>
      <c r="E37" s="93" t="s">
        <v>291</v>
      </c>
      <c r="F37" s="91" t="s">
        <v>171</v>
      </c>
      <c r="G37" s="133" t="s">
        <v>189</v>
      </c>
      <c r="H37" s="94">
        <v>188800</v>
      </c>
    </row>
    <row r="38" spans="1:8" ht="24.75" x14ac:dyDescent="0.25">
      <c r="A38" s="90" t="s">
        <v>287</v>
      </c>
      <c r="B38" s="132" t="s">
        <v>292</v>
      </c>
      <c r="C38" s="91" t="s">
        <v>293</v>
      </c>
      <c r="D38" s="133" t="s">
        <v>294</v>
      </c>
      <c r="E38" s="93" t="s">
        <v>295</v>
      </c>
      <c r="F38" s="91" t="s">
        <v>171</v>
      </c>
      <c r="G38" s="133" t="s">
        <v>189</v>
      </c>
      <c r="H38" s="94">
        <v>47200</v>
      </c>
    </row>
    <row r="39" spans="1:8" ht="24.75" x14ac:dyDescent="0.25">
      <c r="A39" s="90" t="s">
        <v>287</v>
      </c>
      <c r="B39" s="132" t="s">
        <v>296</v>
      </c>
      <c r="C39" s="91" t="s">
        <v>297</v>
      </c>
      <c r="D39" s="133" t="s">
        <v>298</v>
      </c>
      <c r="E39" s="93" t="s">
        <v>299</v>
      </c>
      <c r="F39" s="91" t="s">
        <v>171</v>
      </c>
      <c r="G39" s="133" t="s">
        <v>189</v>
      </c>
      <c r="H39" s="94">
        <v>106200</v>
      </c>
    </row>
    <row r="40" spans="1:8" ht="24.75" x14ac:dyDescent="0.25">
      <c r="A40" s="90" t="s">
        <v>287</v>
      </c>
      <c r="B40" s="132" t="s">
        <v>300</v>
      </c>
      <c r="C40" s="91" t="s">
        <v>114</v>
      </c>
      <c r="D40" s="133" t="s">
        <v>1</v>
      </c>
      <c r="E40" s="93" t="s">
        <v>301</v>
      </c>
      <c r="F40" s="91" t="s">
        <v>5</v>
      </c>
      <c r="G40" s="133" t="s">
        <v>302</v>
      </c>
      <c r="H40" s="94">
        <v>204215.7</v>
      </c>
    </row>
    <row r="41" spans="1:8" ht="24.75" x14ac:dyDescent="0.25">
      <c r="A41" s="90" t="s">
        <v>287</v>
      </c>
      <c r="B41" s="132" t="s">
        <v>303</v>
      </c>
      <c r="C41" s="91" t="s">
        <v>304</v>
      </c>
      <c r="D41" s="133" t="s">
        <v>305</v>
      </c>
      <c r="E41" s="93" t="s">
        <v>306</v>
      </c>
      <c r="F41" s="91" t="s">
        <v>171</v>
      </c>
      <c r="G41" s="133" t="s">
        <v>189</v>
      </c>
      <c r="H41" s="94">
        <v>188800</v>
      </c>
    </row>
    <row r="42" spans="1:8" ht="36.75" x14ac:dyDescent="0.25">
      <c r="A42" s="90" t="s">
        <v>287</v>
      </c>
      <c r="B42" s="132" t="s">
        <v>307</v>
      </c>
      <c r="C42" s="91" t="s">
        <v>308</v>
      </c>
      <c r="D42" s="133" t="s">
        <v>309</v>
      </c>
      <c r="E42" s="93" t="s">
        <v>310</v>
      </c>
      <c r="F42" s="91" t="s">
        <v>171</v>
      </c>
      <c r="G42" s="133" t="s">
        <v>189</v>
      </c>
      <c r="H42" s="94">
        <v>354000</v>
      </c>
    </row>
    <row r="43" spans="1:8" ht="24.75" x14ac:dyDescent="0.25">
      <c r="A43" s="90" t="s">
        <v>287</v>
      </c>
      <c r="B43" s="132" t="s">
        <v>311</v>
      </c>
      <c r="C43" s="91" t="s">
        <v>312</v>
      </c>
      <c r="D43" s="133" t="s">
        <v>313</v>
      </c>
      <c r="E43" s="93" t="s">
        <v>314</v>
      </c>
      <c r="F43" s="91" t="s">
        <v>171</v>
      </c>
      <c r="G43" s="133" t="s">
        <v>189</v>
      </c>
      <c r="H43" s="94">
        <v>94400</v>
      </c>
    </row>
    <row r="44" spans="1:8" ht="36.75" x14ac:dyDescent="0.25">
      <c r="A44" s="90" t="s">
        <v>287</v>
      </c>
      <c r="B44" s="132" t="s">
        <v>315</v>
      </c>
      <c r="C44" s="91" t="s">
        <v>316</v>
      </c>
      <c r="D44" s="133" t="s">
        <v>317</v>
      </c>
      <c r="E44" s="93" t="s">
        <v>318</v>
      </c>
      <c r="F44" s="91" t="s">
        <v>171</v>
      </c>
      <c r="G44" s="133" t="s">
        <v>189</v>
      </c>
      <c r="H44" s="94">
        <v>118000</v>
      </c>
    </row>
    <row r="45" spans="1:8" ht="24.75" x14ac:dyDescent="0.25">
      <c r="A45" s="90" t="s">
        <v>319</v>
      </c>
      <c r="B45" s="132" t="s">
        <v>320</v>
      </c>
      <c r="C45" s="91" t="s">
        <v>114</v>
      </c>
      <c r="D45" s="133" t="s">
        <v>1</v>
      </c>
      <c r="E45" s="93" t="s">
        <v>321</v>
      </c>
      <c r="F45" s="91" t="s">
        <v>5</v>
      </c>
      <c r="G45" s="133" t="s">
        <v>302</v>
      </c>
      <c r="H45" s="94">
        <v>7714.68</v>
      </c>
    </row>
    <row r="46" spans="1:8" ht="24.75" x14ac:dyDescent="0.25">
      <c r="A46" s="90" t="s">
        <v>319</v>
      </c>
      <c r="B46" s="132" t="s">
        <v>322</v>
      </c>
      <c r="C46" s="91" t="s">
        <v>323</v>
      </c>
      <c r="D46" s="133" t="s">
        <v>324</v>
      </c>
      <c r="E46" s="93" t="s">
        <v>325</v>
      </c>
      <c r="F46" s="91" t="s">
        <v>171</v>
      </c>
      <c r="G46" s="133" t="s">
        <v>189</v>
      </c>
      <c r="H46" s="94">
        <v>236000</v>
      </c>
    </row>
    <row r="47" spans="1:8" ht="36.75" x14ac:dyDescent="0.25">
      <c r="A47" s="90" t="s">
        <v>319</v>
      </c>
      <c r="B47" s="132" t="s">
        <v>326</v>
      </c>
      <c r="C47" s="91" t="s">
        <v>158</v>
      </c>
      <c r="D47" s="133" t="s">
        <v>159</v>
      </c>
      <c r="E47" s="93" t="s">
        <v>327</v>
      </c>
      <c r="F47" s="91" t="s">
        <v>156</v>
      </c>
      <c r="G47" s="133" t="s">
        <v>328</v>
      </c>
      <c r="H47" s="94">
        <v>195310.5</v>
      </c>
    </row>
    <row r="48" spans="1:8" ht="24.75" x14ac:dyDescent="0.25">
      <c r="A48" s="90" t="s">
        <v>319</v>
      </c>
      <c r="B48" s="132" t="s">
        <v>329</v>
      </c>
      <c r="C48" s="91" t="s">
        <v>145</v>
      </c>
      <c r="D48" s="133" t="s">
        <v>144</v>
      </c>
      <c r="E48" s="93" t="s">
        <v>330</v>
      </c>
      <c r="F48" s="91" t="s">
        <v>153</v>
      </c>
      <c r="G48" s="92" t="s">
        <v>331</v>
      </c>
      <c r="H48" s="94">
        <v>37219.56</v>
      </c>
    </row>
    <row r="49" spans="1:8" ht="24.75" x14ac:dyDescent="0.25">
      <c r="A49" s="90" t="s">
        <v>319</v>
      </c>
      <c r="B49" s="132" t="s">
        <v>332</v>
      </c>
      <c r="C49" s="91" t="s">
        <v>333</v>
      </c>
      <c r="D49" s="133" t="s">
        <v>334</v>
      </c>
      <c r="E49" s="93" t="s">
        <v>335</v>
      </c>
      <c r="F49" s="91" t="s">
        <v>171</v>
      </c>
      <c r="G49" s="133" t="s">
        <v>189</v>
      </c>
      <c r="H49" s="94">
        <v>47200</v>
      </c>
    </row>
    <row r="50" spans="1:8" ht="24.75" x14ac:dyDescent="0.25">
      <c r="A50" s="90" t="s">
        <v>319</v>
      </c>
      <c r="B50" s="132" t="s">
        <v>336</v>
      </c>
      <c r="C50" s="91" t="s">
        <v>337</v>
      </c>
      <c r="D50" s="133" t="s">
        <v>338</v>
      </c>
      <c r="E50" s="93" t="s">
        <v>339</v>
      </c>
      <c r="F50" s="91" t="s">
        <v>171</v>
      </c>
      <c r="G50" s="133" t="s">
        <v>189</v>
      </c>
      <c r="H50" s="94">
        <v>70800</v>
      </c>
    </row>
    <row r="51" spans="1:8" ht="24.75" x14ac:dyDescent="0.25">
      <c r="A51" s="90" t="s">
        <v>319</v>
      </c>
      <c r="B51" s="132" t="s">
        <v>340</v>
      </c>
      <c r="C51" s="91" t="s">
        <v>341</v>
      </c>
      <c r="D51" s="133" t="s">
        <v>342</v>
      </c>
      <c r="E51" s="93" t="s">
        <v>343</v>
      </c>
      <c r="F51" s="91" t="s">
        <v>171</v>
      </c>
      <c r="G51" s="133" t="s">
        <v>189</v>
      </c>
      <c r="H51" s="94">
        <v>59000</v>
      </c>
    </row>
    <row r="52" spans="1:8" ht="24.75" x14ac:dyDescent="0.25">
      <c r="A52" s="90" t="s">
        <v>319</v>
      </c>
      <c r="B52" s="132" t="s">
        <v>344</v>
      </c>
      <c r="C52" s="91" t="s">
        <v>345</v>
      </c>
      <c r="D52" s="133" t="s">
        <v>346</v>
      </c>
      <c r="E52" s="93" t="s">
        <v>347</v>
      </c>
      <c r="F52" s="91" t="s">
        <v>171</v>
      </c>
      <c r="G52" s="133" t="s">
        <v>189</v>
      </c>
      <c r="H52" s="94">
        <v>188800</v>
      </c>
    </row>
    <row r="53" spans="1:8" ht="24.75" x14ac:dyDescent="0.25">
      <c r="A53" s="90" t="s">
        <v>319</v>
      </c>
      <c r="B53" s="132" t="s">
        <v>348</v>
      </c>
      <c r="C53" s="91" t="s">
        <v>349</v>
      </c>
      <c r="D53" s="133" t="s">
        <v>350</v>
      </c>
      <c r="E53" s="93" t="s">
        <v>351</v>
      </c>
      <c r="F53" s="91" t="s">
        <v>171</v>
      </c>
      <c r="G53" s="133" t="s">
        <v>189</v>
      </c>
      <c r="H53" s="94">
        <v>82600</v>
      </c>
    </row>
    <row r="54" spans="1:8" ht="24.75" x14ac:dyDescent="0.25">
      <c r="A54" s="90" t="s">
        <v>319</v>
      </c>
      <c r="B54" s="132" t="s">
        <v>352</v>
      </c>
      <c r="C54" s="91" t="s">
        <v>353</v>
      </c>
      <c r="D54" s="133" t="s">
        <v>354</v>
      </c>
      <c r="E54" s="93" t="s">
        <v>355</v>
      </c>
      <c r="F54" s="91" t="s">
        <v>171</v>
      </c>
      <c r="G54" s="133" t="s">
        <v>189</v>
      </c>
      <c r="H54" s="94">
        <v>59000</v>
      </c>
    </row>
    <row r="55" spans="1:8" ht="24.75" x14ac:dyDescent="0.25">
      <c r="A55" s="90" t="s">
        <v>319</v>
      </c>
      <c r="B55" s="132" t="s">
        <v>356</v>
      </c>
      <c r="C55" s="91" t="s">
        <v>357</v>
      </c>
      <c r="D55" s="133" t="s">
        <v>358</v>
      </c>
      <c r="E55" s="93" t="s">
        <v>359</v>
      </c>
      <c r="F55" s="91" t="s">
        <v>171</v>
      </c>
      <c r="G55" s="133" t="s">
        <v>189</v>
      </c>
      <c r="H55" s="94">
        <v>94400</v>
      </c>
    </row>
    <row r="56" spans="1:8" ht="24.75" x14ac:dyDescent="0.25">
      <c r="A56" s="90" t="s">
        <v>319</v>
      </c>
      <c r="B56" s="132" t="s">
        <v>360</v>
      </c>
      <c r="C56" s="91" t="s">
        <v>361</v>
      </c>
      <c r="D56" s="133" t="s">
        <v>362</v>
      </c>
      <c r="E56" s="93" t="s">
        <v>363</v>
      </c>
      <c r="F56" s="91" t="s">
        <v>171</v>
      </c>
      <c r="G56" s="133" t="s">
        <v>189</v>
      </c>
      <c r="H56" s="94">
        <v>141600</v>
      </c>
    </row>
    <row r="57" spans="1:8" ht="24.75" x14ac:dyDescent="0.25">
      <c r="A57" s="90" t="s">
        <v>319</v>
      </c>
      <c r="B57" s="132" t="s">
        <v>364</v>
      </c>
      <c r="C57" s="91" t="s">
        <v>365</v>
      </c>
      <c r="D57" s="133" t="s">
        <v>366</v>
      </c>
      <c r="E57" s="93" t="s">
        <v>367</v>
      </c>
      <c r="F57" s="91" t="s">
        <v>171</v>
      </c>
      <c r="G57" s="133" t="s">
        <v>189</v>
      </c>
      <c r="H57" s="94">
        <v>47200</v>
      </c>
    </row>
    <row r="58" spans="1:8" ht="24.75" x14ac:dyDescent="0.25">
      <c r="A58" s="90" t="s">
        <v>319</v>
      </c>
      <c r="B58" s="132" t="s">
        <v>368</v>
      </c>
      <c r="C58" s="91" t="s">
        <v>369</v>
      </c>
      <c r="D58" s="133" t="s">
        <v>370</v>
      </c>
      <c r="E58" s="93" t="s">
        <v>371</v>
      </c>
      <c r="F58" s="91" t="s">
        <v>171</v>
      </c>
      <c r="G58" s="133" t="s">
        <v>189</v>
      </c>
      <c r="H58" s="94">
        <v>70800</v>
      </c>
    </row>
    <row r="59" spans="1:8" ht="24.75" x14ac:dyDescent="0.25">
      <c r="A59" s="90" t="s">
        <v>319</v>
      </c>
      <c r="B59" s="132" t="s">
        <v>372</v>
      </c>
      <c r="C59" s="91" t="s">
        <v>373</v>
      </c>
      <c r="D59" s="133" t="s">
        <v>374</v>
      </c>
      <c r="E59" s="93" t="s">
        <v>375</v>
      </c>
      <c r="F59" s="91" t="s">
        <v>171</v>
      </c>
      <c r="G59" s="133" t="s">
        <v>189</v>
      </c>
      <c r="H59" s="94">
        <v>118000</v>
      </c>
    </row>
    <row r="60" spans="1:8" ht="36.75" x14ac:dyDescent="0.25">
      <c r="A60" s="90" t="s">
        <v>319</v>
      </c>
      <c r="B60" s="132" t="s">
        <v>376</v>
      </c>
      <c r="C60" s="91" t="s">
        <v>154</v>
      </c>
      <c r="D60" s="133" t="s">
        <v>155</v>
      </c>
      <c r="E60" s="93" t="s">
        <v>377</v>
      </c>
      <c r="F60" s="91" t="s">
        <v>156</v>
      </c>
      <c r="G60" s="133" t="s">
        <v>328</v>
      </c>
      <c r="H60" s="94">
        <v>121695.93</v>
      </c>
    </row>
    <row r="61" spans="1:8" ht="24.75" x14ac:dyDescent="0.25">
      <c r="A61" s="90" t="s">
        <v>378</v>
      </c>
      <c r="B61" s="132" t="s">
        <v>379</v>
      </c>
      <c r="C61" s="91" t="s">
        <v>380</v>
      </c>
      <c r="D61" s="133" t="s">
        <v>381</v>
      </c>
      <c r="E61" s="93" t="s">
        <v>382</v>
      </c>
      <c r="F61" s="91" t="s">
        <v>171</v>
      </c>
      <c r="G61" s="133" t="s">
        <v>189</v>
      </c>
      <c r="H61" s="94">
        <v>59000</v>
      </c>
    </row>
    <row r="62" spans="1:8" ht="24.75" x14ac:dyDescent="0.25">
      <c r="A62" s="90" t="s">
        <v>378</v>
      </c>
      <c r="B62" s="132" t="s">
        <v>383</v>
      </c>
      <c r="C62" s="91" t="s">
        <v>384</v>
      </c>
      <c r="D62" s="133" t="s">
        <v>385</v>
      </c>
      <c r="E62" s="93" t="s">
        <v>386</v>
      </c>
      <c r="F62" s="91" t="s">
        <v>171</v>
      </c>
      <c r="G62" s="133" t="s">
        <v>189</v>
      </c>
      <c r="H62" s="94">
        <v>188800</v>
      </c>
    </row>
    <row r="63" spans="1:8" ht="24.75" x14ac:dyDescent="0.25">
      <c r="A63" s="90" t="s">
        <v>378</v>
      </c>
      <c r="B63" s="132" t="s">
        <v>387</v>
      </c>
      <c r="C63" s="91" t="s">
        <v>388</v>
      </c>
      <c r="D63" s="133" t="s">
        <v>389</v>
      </c>
      <c r="E63" s="93" t="s">
        <v>390</v>
      </c>
      <c r="F63" s="91" t="s">
        <v>171</v>
      </c>
      <c r="G63" s="133" t="s">
        <v>189</v>
      </c>
      <c r="H63" s="94">
        <v>94400</v>
      </c>
    </row>
    <row r="64" spans="1:8" ht="36.75" x14ac:dyDescent="0.25">
      <c r="A64" s="90" t="s">
        <v>378</v>
      </c>
      <c r="B64" s="132" t="s">
        <v>391</v>
      </c>
      <c r="C64" s="91" t="s">
        <v>392</v>
      </c>
      <c r="D64" s="133" t="s">
        <v>393</v>
      </c>
      <c r="E64" s="93" t="s">
        <v>394</v>
      </c>
      <c r="F64" s="91" t="s">
        <v>171</v>
      </c>
      <c r="G64" s="133" t="s">
        <v>189</v>
      </c>
      <c r="H64" s="94">
        <v>141600</v>
      </c>
    </row>
    <row r="65" spans="1:8" ht="24.75" x14ac:dyDescent="0.25">
      <c r="A65" s="90" t="s">
        <v>378</v>
      </c>
      <c r="B65" s="132" t="s">
        <v>395</v>
      </c>
      <c r="C65" s="91" t="s">
        <v>147</v>
      </c>
      <c r="D65" s="92" t="s">
        <v>148</v>
      </c>
      <c r="E65" s="93" t="s">
        <v>396</v>
      </c>
      <c r="F65" s="91" t="s">
        <v>149</v>
      </c>
      <c r="G65" s="133" t="s">
        <v>397</v>
      </c>
      <c r="H65" s="94">
        <v>27743.08</v>
      </c>
    </row>
    <row r="66" spans="1:8" ht="36.75" x14ac:dyDescent="0.25">
      <c r="A66" s="90" t="s">
        <v>378</v>
      </c>
      <c r="B66" s="132" t="s">
        <v>398</v>
      </c>
      <c r="C66" s="91" t="s">
        <v>399</v>
      </c>
      <c r="D66" s="133" t="s">
        <v>400</v>
      </c>
      <c r="E66" s="93" t="s">
        <v>401</v>
      </c>
      <c r="F66" s="91" t="s">
        <v>171</v>
      </c>
      <c r="G66" s="133" t="s">
        <v>189</v>
      </c>
      <c r="H66" s="94">
        <v>472000</v>
      </c>
    </row>
    <row r="67" spans="1:8" ht="24.75" x14ac:dyDescent="0.25">
      <c r="A67" s="90" t="s">
        <v>402</v>
      </c>
      <c r="B67" s="132" t="s">
        <v>403</v>
      </c>
      <c r="C67" s="91" t="s">
        <v>404</v>
      </c>
      <c r="D67" s="133" t="s">
        <v>405</v>
      </c>
      <c r="E67" s="93" t="s">
        <v>406</v>
      </c>
      <c r="F67" s="91" t="s">
        <v>171</v>
      </c>
      <c r="G67" s="133" t="s">
        <v>189</v>
      </c>
      <c r="H67" s="94">
        <v>118000</v>
      </c>
    </row>
    <row r="68" spans="1:8" ht="24.75" x14ac:dyDescent="0.25">
      <c r="A68" s="90" t="s">
        <v>402</v>
      </c>
      <c r="B68" s="132" t="s">
        <v>407</v>
      </c>
      <c r="C68" s="91" t="s">
        <v>408</v>
      </c>
      <c r="D68" s="133" t="s">
        <v>409</v>
      </c>
      <c r="E68" s="93" t="s">
        <v>410</v>
      </c>
      <c r="F68" s="91" t="s">
        <v>171</v>
      </c>
      <c r="G68" s="133" t="s">
        <v>189</v>
      </c>
      <c r="H68" s="94">
        <v>354000</v>
      </c>
    </row>
    <row r="69" spans="1:8" ht="24.75" x14ac:dyDescent="0.25">
      <c r="A69" s="90" t="s">
        <v>402</v>
      </c>
      <c r="B69" s="132" t="s">
        <v>411</v>
      </c>
      <c r="C69" s="91" t="s">
        <v>412</v>
      </c>
      <c r="D69" s="133" t="s">
        <v>413</v>
      </c>
      <c r="E69" s="93" t="s">
        <v>414</v>
      </c>
      <c r="F69" s="91" t="s">
        <v>415</v>
      </c>
      <c r="G69" s="133" t="s">
        <v>416</v>
      </c>
      <c r="H69" s="94">
        <v>844.64</v>
      </c>
    </row>
    <row r="70" spans="1:8" ht="24.75" x14ac:dyDescent="0.25">
      <c r="A70" s="90" t="s">
        <v>402</v>
      </c>
      <c r="B70" s="132" t="s">
        <v>411</v>
      </c>
      <c r="C70" s="91" t="s">
        <v>412</v>
      </c>
      <c r="D70" s="133" t="s">
        <v>413</v>
      </c>
      <c r="E70" s="93" t="s">
        <v>414</v>
      </c>
      <c r="F70" s="91" t="s">
        <v>417</v>
      </c>
      <c r="G70" s="133" t="s">
        <v>418</v>
      </c>
      <c r="H70" s="94">
        <v>12831.93</v>
      </c>
    </row>
    <row r="71" spans="1:8" ht="24.75" x14ac:dyDescent="0.25">
      <c r="A71" s="90" t="s">
        <v>402</v>
      </c>
      <c r="B71" s="132" t="s">
        <v>419</v>
      </c>
      <c r="C71" s="91" t="s">
        <v>420</v>
      </c>
      <c r="D71" s="133" t="s">
        <v>421</v>
      </c>
      <c r="E71" s="93" t="s">
        <v>422</v>
      </c>
      <c r="F71" s="91" t="s">
        <v>174</v>
      </c>
      <c r="G71" s="133" t="s">
        <v>423</v>
      </c>
      <c r="H71" s="94">
        <v>188210</v>
      </c>
    </row>
    <row r="72" spans="1:8" ht="36.75" x14ac:dyDescent="0.25">
      <c r="A72" s="90" t="s">
        <v>424</v>
      </c>
      <c r="B72" s="132" t="s">
        <v>425</v>
      </c>
      <c r="C72" s="91" t="s">
        <v>150</v>
      </c>
      <c r="D72" s="133" t="s">
        <v>151</v>
      </c>
      <c r="E72" s="93" t="s">
        <v>426</v>
      </c>
      <c r="F72" s="91" t="s">
        <v>152</v>
      </c>
      <c r="G72" s="92" t="s">
        <v>427</v>
      </c>
      <c r="H72" s="94">
        <v>284993.98</v>
      </c>
    </row>
    <row r="73" spans="1:8" ht="24.75" x14ac:dyDescent="0.25">
      <c r="A73" s="90" t="s">
        <v>424</v>
      </c>
      <c r="B73" s="132" t="s">
        <v>428</v>
      </c>
      <c r="C73" s="91" t="s">
        <v>429</v>
      </c>
      <c r="D73" s="133" t="s">
        <v>430</v>
      </c>
      <c r="E73" s="93" t="s">
        <v>431</v>
      </c>
      <c r="F73" s="91" t="s">
        <v>171</v>
      </c>
      <c r="G73" s="133" t="s">
        <v>189</v>
      </c>
      <c r="H73" s="94">
        <v>106200</v>
      </c>
    </row>
    <row r="74" spans="1:8" ht="24.75" x14ac:dyDescent="0.25">
      <c r="A74" s="90" t="s">
        <v>432</v>
      </c>
      <c r="B74" s="132" t="s">
        <v>433</v>
      </c>
      <c r="C74" s="91" t="s">
        <v>434</v>
      </c>
      <c r="D74" s="133" t="s">
        <v>435</v>
      </c>
      <c r="E74" s="93" t="s">
        <v>436</v>
      </c>
      <c r="F74" s="91" t="s">
        <v>171</v>
      </c>
      <c r="G74" s="133" t="s">
        <v>189</v>
      </c>
      <c r="H74" s="94">
        <v>118000</v>
      </c>
    </row>
    <row r="75" spans="1:8" ht="24.75" x14ac:dyDescent="0.25">
      <c r="A75" s="90" t="s">
        <v>432</v>
      </c>
      <c r="B75" s="132" t="s">
        <v>437</v>
      </c>
      <c r="C75" s="91" t="s">
        <v>438</v>
      </c>
      <c r="D75" s="133" t="s">
        <v>439</v>
      </c>
      <c r="E75" s="93" t="s">
        <v>440</v>
      </c>
      <c r="F75" s="91" t="s">
        <v>171</v>
      </c>
      <c r="G75" s="133" t="s">
        <v>189</v>
      </c>
      <c r="H75" s="94">
        <v>118000</v>
      </c>
    </row>
    <row r="76" spans="1:8" ht="24.75" x14ac:dyDescent="0.25">
      <c r="A76" s="90" t="s">
        <v>432</v>
      </c>
      <c r="B76" s="132" t="s">
        <v>441</v>
      </c>
      <c r="C76" s="91" t="s">
        <v>442</v>
      </c>
      <c r="D76" s="133" t="s">
        <v>443</v>
      </c>
      <c r="E76" s="93" t="s">
        <v>444</v>
      </c>
      <c r="F76" s="91" t="s">
        <v>171</v>
      </c>
      <c r="G76" s="133" t="s">
        <v>189</v>
      </c>
      <c r="H76" s="94">
        <v>82600</v>
      </c>
    </row>
    <row r="77" spans="1:8" ht="24.75" x14ac:dyDescent="0.25">
      <c r="A77" s="90" t="s">
        <v>432</v>
      </c>
      <c r="B77" s="132" t="s">
        <v>445</v>
      </c>
      <c r="C77" s="91" t="s">
        <v>446</v>
      </c>
      <c r="D77" s="133" t="s">
        <v>447</v>
      </c>
      <c r="E77" s="93" t="s">
        <v>448</v>
      </c>
      <c r="F77" s="91" t="s">
        <v>171</v>
      </c>
      <c r="G77" s="133" t="s">
        <v>189</v>
      </c>
      <c r="H77" s="94">
        <v>94400</v>
      </c>
    </row>
    <row r="78" spans="1:8" ht="24.75" x14ac:dyDescent="0.25">
      <c r="A78" s="90" t="s">
        <v>432</v>
      </c>
      <c r="B78" s="132" t="s">
        <v>449</v>
      </c>
      <c r="C78" s="91" t="s">
        <v>450</v>
      </c>
      <c r="D78" s="133" t="s">
        <v>451</v>
      </c>
      <c r="E78" s="93" t="s">
        <v>452</v>
      </c>
      <c r="F78" s="91" t="s">
        <v>171</v>
      </c>
      <c r="G78" s="133" t="s">
        <v>189</v>
      </c>
      <c r="H78" s="94">
        <v>59000</v>
      </c>
    </row>
    <row r="79" spans="1:8" ht="24.75" x14ac:dyDescent="0.25">
      <c r="A79" s="90" t="s">
        <v>432</v>
      </c>
      <c r="B79" s="132" t="s">
        <v>453</v>
      </c>
      <c r="C79" s="91" t="s">
        <v>454</v>
      </c>
      <c r="D79" s="133" t="s">
        <v>455</v>
      </c>
      <c r="E79" s="93" t="s">
        <v>456</v>
      </c>
      <c r="F79" s="91" t="s">
        <v>171</v>
      </c>
      <c r="G79" s="133" t="s">
        <v>189</v>
      </c>
      <c r="H79" s="94">
        <v>118000</v>
      </c>
    </row>
    <row r="80" spans="1:8" ht="24.75" x14ac:dyDescent="0.25">
      <c r="A80" s="90" t="s">
        <v>432</v>
      </c>
      <c r="B80" s="132" t="s">
        <v>457</v>
      </c>
      <c r="C80" s="91" t="s">
        <v>458</v>
      </c>
      <c r="D80" s="133" t="s">
        <v>459</v>
      </c>
      <c r="E80" s="93" t="s">
        <v>460</v>
      </c>
      <c r="F80" s="91" t="s">
        <v>171</v>
      </c>
      <c r="G80" s="133" t="s">
        <v>189</v>
      </c>
      <c r="H80" s="94">
        <v>236000</v>
      </c>
    </row>
    <row r="81" spans="1:8" ht="24.75" x14ac:dyDescent="0.25">
      <c r="A81" s="90" t="s">
        <v>432</v>
      </c>
      <c r="B81" s="132" t="s">
        <v>461</v>
      </c>
      <c r="C81" s="91" t="s">
        <v>462</v>
      </c>
      <c r="D81" s="133" t="s">
        <v>463</v>
      </c>
      <c r="E81" s="93" t="s">
        <v>464</v>
      </c>
      <c r="F81" s="91" t="s">
        <v>171</v>
      </c>
      <c r="G81" s="133" t="s">
        <v>189</v>
      </c>
      <c r="H81" s="94">
        <v>94400</v>
      </c>
    </row>
    <row r="82" spans="1:8" ht="24.75" x14ac:dyDescent="0.25">
      <c r="A82" s="90" t="s">
        <v>432</v>
      </c>
      <c r="B82" s="132" t="s">
        <v>465</v>
      </c>
      <c r="C82" s="91" t="s">
        <v>466</v>
      </c>
      <c r="D82" s="133" t="s">
        <v>467</v>
      </c>
      <c r="E82" s="93" t="s">
        <v>468</v>
      </c>
      <c r="F82" s="91" t="s">
        <v>171</v>
      </c>
      <c r="G82" s="133" t="s">
        <v>189</v>
      </c>
      <c r="H82" s="94">
        <v>236000</v>
      </c>
    </row>
    <row r="83" spans="1:8" ht="24.75" x14ac:dyDescent="0.25">
      <c r="A83" s="90" t="s">
        <v>432</v>
      </c>
      <c r="B83" s="132" t="s">
        <v>469</v>
      </c>
      <c r="C83" s="91" t="s">
        <v>470</v>
      </c>
      <c r="D83" s="133" t="s">
        <v>471</v>
      </c>
      <c r="E83" s="93" t="s">
        <v>472</v>
      </c>
      <c r="F83" s="91" t="s">
        <v>171</v>
      </c>
      <c r="G83" s="133" t="s">
        <v>189</v>
      </c>
      <c r="H83" s="94">
        <v>94400</v>
      </c>
    </row>
    <row r="84" spans="1:8" ht="24.75" x14ac:dyDescent="0.25">
      <c r="A84" s="90" t="s">
        <v>432</v>
      </c>
      <c r="B84" s="132" t="s">
        <v>473</v>
      </c>
      <c r="C84" s="91" t="s">
        <v>474</v>
      </c>
      <c r="D84" s="133" t="s">
        <v>475</v>
      </c>
      <c r="E84" s="93" t="s">
        <v>476</v>
      </c>
      <c r="F84" s="91" t="s">
        <v>171</v>
      </c>
      <c r="G84" s="133" t="s">
        <v>189</v>
      </c>
      <c r="H84" s="94">
        <v>94400</v>
      </c>
    </row>
    <row r="85" spans="1:8" ht="36.75" x14ac:dyDescent="0.25">
      <c r="A85" s="90" t="s">
        <v>432</v>
      </c>
      <c r="B85" s="132" t="s">
        <v>477</v>
      </c>
      <c r="C85" s="91" t="s">
        <v>478</v>
      </c>
      <c r="D85" s="133" t="s">
        <v>479</v>
      </c>
      <c r="E85" s="93" t="s">
        <v>480</v>
      </c>
      <c r="F85" s="91" t="s">
        <v>108</v>
      </c>
      <c r="G85" s="133" t="s">
        <v>481</v>
      </c>
      <c r="H85" s="94">
        <v>48545.2</v>
      </c>
    </row>
    <row r="86" spans="1:8" ht="48.75" x14ac:dyDescent="0.25">
      <c r="A86" s="90" t="s">
        <v>432</v>
      </c>
      <c r="B86" s="132" t="s">
        <v>482</v>
      </c>
      <c r="C86" s="91" t="s">
        <v>483</v>
      </c>
      <c r="D86" s="133" t="s">
        <v>484</v>
      </c>
      <c r="E86" s="93" t="s">
        <v>485</v>
      </c>
      <c r="F86" s="91" t="s">
        <v>486</v>
      </c>
      <c r="G86" s="92" t="s">
        <v>487</v>
      </c>
      <c r="H86" s="94">
        <v>30314.2</v>
      </c>
    </row>
    <row r="87" spans="1:8" ht="48.75" x14ac:dyDescent="0.25">
      <c r="A87" s="90" t="s">
        <v>432</v>
      </c>
      <c r="B87" s="132" t="s">
        <v>482</v>
      </c>
      <c r="C87" s="91" t="s">
        <v>483</v>
      </c>
      <c r="D87" s="133" t="s">
        <v>484</v>
      </c>
      <c r="E87" s="93" t="s">
        <v>485</v>
      </c>
      <c r="F87" s="91" t="s">
        <v>488</v>
      </c>
      <c r="G87" s="133" t="s">
        <v>489</v>
      </c>
      <c r="H87" s="94">
        <v>27760.61</v>
      </c>
    </row>
    <row r="88" spans="1:8" ht="48.75" x14ac:dyDescent="0.25">
      <c r="A88" s="90" t="s">
        <v>432</v>
      </c>
      <c r="B88" s="132" t="s">
        <v>482</v>
      </c>
      <c r="C88" s="91" t="s">
        <v>483</v>
      </c>
      <c r="D88" s="133" t="s">
        <v>484</v>
      </c>
      <c r="E88" s="93" t="s">
        <v>485</v>
      </c>
      <c r="F88" s="91" t="s">
        <v>490</v>
      </c>
      <c r="G88" s="92" t="s">
        <v>491</v>
      </c>
      <c r="H88" s="94">
        <v>75600</v>
      </c>
    </row>
    <row r="89" spans="1:8" ht="24.75" x14ac:dyDescent="0.25">
      <c r="A89" s="90" t="s">
        <v>432</v>
      </c>
      <c r="B89" s="132" t="s">
        <v>492</v>
      </c>
      <c r="C89" s="91" t="s">
        <v>493</v>
      </c>
      <c r="D89" s="133" t="s">
        <v>494</v>
      </c>
      <c r="E89" s="93" t="s">
        <v>495</v>
      </c>
      <c r="F89" s="91" t="s">
        <v>171</v>
      </c>
      <c r="G89" s="133" t="s">
        <v>189</v>
      </c>
      <c r="H89" s="94">
        <v>59000</v>
      </c>
    </row>
    <row r="90" spans="1:8" ht="24.75" x14ac:dyDescent="0.25">
      <c r="A90" s="90" t="s">
        <v>432</v>
      </c>
      <c r="B90" s="132" t="s">
        <v>496</v>
      </c>
      <c r="C90" s="91" t="s">
        <v>497</v>
      </c>
      <c r="D90" s="133" t="s">
        <v>498</v>
      </c>
      <c r="E90" s="93" t="s">
        <v>499</v>
      </c>
      <c r="F90" s="91" t="s">
        <v>171</v>
      </c>
      <c r="G90" s="133" t="s">
        <v>189</v>
      </c>
      <c r="H90" s="94">
        <v>236000</v>
      </c>
    </row>
    <row r="91" spans="1:8" ht="24.75" x14ac:dyDescent="0.25">
      <c r="A91" s="90" t="s">
        <v>432</v>
      </c>
      <c r="B91" s="132" t="s">
        <v>500</v>
      </c>
      <c r="C91" s="91" t="s">
        <v>501</v>
      </c>
      <c r="D91" s="133" t="s">
        <v>502</v>
      </c>
      <c r="E91" s="93" t="s">
        <v>503</v>
      </c>
      <c r="F91" s="91" t="s">
        <v>171</v>
      </c>
      <c r="G91" s="133" t="s">
        <v>189</v>
      </c>
      <c r="H91" s="94">
        <v>59000</v>
      </c>
    </row>
    <row r="92" spans="1:8" ht="36.75" x14ac:dyDescent="0.25">
      <c r="A92" s="90" t="s">
        <v>504</v>
      </c>
      <c r="B92" s="132" t="s">
        <v>505</v>
      </c>
      <c r="C92" s="91" t="s">
        <v>115</v>
      </c>
      <c r="D92" s="133" t="s">
        <v>116</v>
      </c>
      <c r="E92" s="93" t="s">
        <v>506</v>
      </c>
      <c r="F92" s="91" t="s">
        <v>108</v>
      </c>
      <c r="G92" s="133" t="s">
        <v>481</v>
      </c>
      <c r="H92" s="94">
        <v>4920</v>
      </c>
    </row>
    <row r="93" spans="1:8" x14ac:dyDescent="0.25">
      <c r="A93" s="134"/>
      <c r="B93" s="135"/>
      <c r="C93" s="135"/>
      <c r="D93" s="136"/>
      <c r="E93" s="137"/>
      <c r="F93" s="138"/>
      <c r="G93" s="139" t="s">
        <v>10</v>
      </c>
      <c r="H93" s="140">
        <f>SUM(H13:H92)</f>
        <v>10647679.149999997</v>
      </c>
    </row>
    <row r="94" spans="1:8" x14ac:dyDescent="0.25">
      <c r="A94" s="72"/>
      <c r="B94" s="66"/>
      <c r="C94" s="65"/>
      <c r="D94" s="67"/>
      <c r="E94" s="65"/>
      <c r="F94" s="73"/>
      <c r="G94" s="74"/>
      <c r="H94" s="75"/>
    </row>
    <row r="95" spans="1:8" x14ac:dyDescent="0.25">
      <c r="A95" s="67"/>
      <c r="B95" s="66"/>
      <c r="C95" s="67"/>
      <c r="D95" s="65"/>
      <c r="E95" s="65"/>
      <c r="F95" s="73"/>
      <c r="G95" s="74"/>
      <c r="H95" s="75"/>
    </row>
    <row r="96" spans="1:8" x14ac:dyDescent="0.25">
      <c r="A96" s="67"/>
      <c r="B96" s="66"/>
      <c r="C96" s="65"/>
      <c r="D96" s="67"/>
      <c r="E96" s="65"/>
      <c r="F96" s="73"/>
      <c r="G96" s="74"/>
      <c r="H96" s="75"/>
    </row>
    <row r="97" spans="1:9" x14ac:dyDescent="0.25">
      <c r="C97" s="11"/>
      <c r="E97" s="11"/>
      <c r="F97" s="11"/>
      <c r="G97" s="42"/>
      <c r="H97" s="37"/>
    </row>
    <row r="98" spans="1:9" x14ac:dyDescent="0.25">
      <c r="A98" s="11"/>
      <c r="B98" s="11"/>
      <c r="C98" s="2"/>
      <c r="F98" s="64"/>
    </row>
    <row r="99" spans="1:9" ht="15.75" customHeight="1" x14ac:dyDescent="0.25">
      <c r="A99" s="229" t="s">
        <v>121</v>
      </c>
      <c r="B99" s="229"/>
      <c r="C99" s="229"/>
      <c r="D99" s="221" t="s">
        <v>122</v>
      </c>
      <c r="E99" s="221"/>
      <c r="F99" s="221"/>
      <c r="G99" s="221"/>
      <c r="I99" s="2"/>
    </row>
    <row r="100" spans="1:9" ht="15.75" customHeight="1" x14ac:dyDescent="0.25">
      <c r="A100" s="222" t="s">
        <v>123</v>
      </c>
      <c r="B100" s="222"/>
      <c r="C100" s="222"/>
      <c r="D100" s="223" t="s">
        <v>105</v>
      </c>
      <c r="E100" s="223"/>
      <c r="F100" s="223"/>
      <c r="G100" s="223"/>
      <c r="I100" s="2"/>
    </row>
    <row r="101" spans="1:9" ht="15.75" customHeight="1" x14ac:dyDescent="0.25">
      <c r="A101" s="229" t="s">
        <v>106</v>
      </c>
      <c r="B101" s="229"/>
      <c r="C101" s="229"/>
      <c r="D101" s="38" t="s">
        <v>645</v>
      </c>
      <c r="E101" s="38"/>
      <c r="F101" s="38"/>
      <c r="G101" s="38"/>
      <c r="I101" s="2"/>
    </row>
    <row r="102" spans="1:9" x14ac:dyDescent="0.25">
      <c r="C102" s="11"/>
      <c r="E102" s="11"/>
      <c r="F102" s="11"/>
      <c r="G102" s="42"/>
      <c r="H102" s="37"/>
    </row>
    <row r="103" spans="1:9" x14ac:dyDescent="0.25">
      <c r="C103" s="11"/>
      <c r="E103" s="11"/>
      <c r="F103" s="11"/>
      <c r="G103" s="42"/>
      <c r="H103" s="37"/>
    </row>
    <row r="104" spans="1:9" x14ac:dyDescent="0.25">
      <c r="C104" s="11"/>
      <c r="E104" s="11"/>
      <c r="F104" s="11"/>
      <c r="G104" s="42"/>
      <c r="H104" s="37"/>
    </row>
    <row r="105" spans="1:9" x14ac:dyDescent="0.25">
      <c r="C105" s="11"/>
      <c r="E105" s="11"/>
      <c r="F105" s="11"/>
      <c r="G105" s="42"/>
      <c r="H105" s="37"/>
    </row>
    <row r="106" spans="1:9" x14ac:dyDescent="0.25">
      <c r="C106" s="11"/>
      <c r="E106" s="11"/>
      <c r="F106" s="11"/>
      <c r="G106" s="42"/>
      <c r="H106" s="37"/>
    </row>
    <row r="107" spans="1:9" x14ac:dyDescent="0.25">
      <c r="C107" s="11"/>
      <c r="E107" s="11"/>
      <c r="F107" s="11"/>
      <c r="G107" s="42"/>
      <c r="H107" s="37"/>
    </row>
    <row r="108" spans="1:9" x14ac:dyDescent="0.25">
      <c r="C108" s="11"/>
      <c r="E108" s="11"/>
      <c r="F108" s="11"/>
      <c r="G108" s="42"/>
      <c r="H108" s="37"/>
    </row>
    <row r="109" spans="1:9" ht="18.75" x14ac:dyDescent="0.3">
      <c r="A109" s="31"/>
      <c r="B109" s="32"/>
      <c r="C109" s="33"/>
      <c r="D109" s="32"/>
      <c r="E109" s="33"/>
      <c r="F109" s="31"/>
      <c r="G109" s="31"/>
      <c r="H109" s="34"/>
    </row>
    <row r="110" spans="1:9" x14ac:dyDescent="0.25">
      <c r="A110" s="11"/>
      <c r="B110" s="11"/>
      <c r="C110" s="2"/>
      <c r="F110" s="64"/>
    </row>
    <row r="111" spans="1:9" x14ac:dyDescent="0.25">
      <c r="A111" s="11"/>
      <c r="B111" s="11"/>
      <c r="C111" s="2"/>
      <c r="F111" s="64"/>
    </row>
    <row r="112" spans="1:9" x14ac:dyDescent="0.25">
      <c r="A112" s="230" t="s">
        <v>107</v>
      </c>
      <c r="B112" s="230"/>
      <c r="C112" s="230"/>
      <c r="D112" s="230"/>
      <c r="E112" s="230"/>
      <c r="F112" s="230"/>
      <c r="G112" s="230"/>
      <c r="H112" s="230"/>
      <c r="I112" s="230"/>
    </row>
    <row r="113" spans="1:11" x14ac:dyDescent="0.25">
      <c r="A113" s="230" t="s">
        <v>125</v>
      </c>
      <c r="B113" s="230"/>
      <c r="C113" s="230"/>
      <c r="D113" s="230"/>
      <c r="E113" s="230"/>
      <c r="F113" s="230"/>
      <c r="G113" s="230"/>
      <c r="H113" s="230"/>
      <c r="I113" s="230"/>
    </row>
    <row r="114" spans="1:11" x14ac:dyDescent="0.25">
      <c r="A114" s="230" t="s">
        <v>128</v>
      </c>
      <c r="B114" s="230"/>
      <c r="C114" s="230"/>
      <c r="D114" s="230"/>
      <c r="E114" s="230"/>
      <c r="F114" s="230"/>
      <c r="G114" s="230"/>
      <c r="H114" s="230"/>
      <c r="I114" s="230"/>
    </row>
    <row r="115" spans="1:11" x14ac:dyDescent="0.25">
      <c r="A115" s="230" t="s">
        <v>507</v>
      </c>
      <c r="B115" s="230"/>
      <c r="C115" s="230"/>
      <c r="D115" s="230"/>
      <c r="E115" s="230"/>
      <c r="F115" s="230"/>
      <c r="G115" s="230"/>
      <c r="H115" s="230"/>
      <c r="I115" s="230"/>
    </row>
    <row r="116" spans="1:11" x14ac:dyDescent="0.25">
      <c r="A116" s="231" t="s">
        <v>113</v>
      </c>
      <c r="B116" s="231"/>
      <c r="C116" s="231"/>
      <c r="D116" s="231"/>
      <c r="E116" s="231"/>
      <c r="F116" s="231"/>
      <c r="G116" s="231"/>
      <c r="H116" s="231"/>
      <c r="I116" s="231"/>
    </row>
    <row r="117" spans="1:11" x14ac:dyDescent="0.25">
      <c r="C117" s="11"/>
      <c r="D117" s="11"/>
      <c r="E117" s="2"/>
      <c r="F117" s="2"/>
      <c r="H117" s="64"/>
      <c r="K117" s="2"/>
    </row>
    <row r="118" spans="1:11" ht="23.25" x14ac:dyDescent="0.25">
      <c r="B118" s="108" t="s">
        <v>4</v>
      </c>
      <c r="C118" s="108" t="s">
        <v>98</v>
      </c>
      <c r="D118" s="108" t="s">
        <v>91</v>
      </c>
      <c r="E118" s="108" t="s">
        <v>112</v>
      </c>
      <c r="F118" s="108" t="s">
        <v>157</v>
      </c>
      <c r="G118" s="108" t="s">
        <v>99</v>
      </c>
      <c r="H118" s="109" t="s">
        <v>100</v>
      </c>
      <c r="I118" s="109" t="s">
        <v>101</v>
      </c>
      <c r="J118" s="108" t="s">
        <v>102</v>
      </c>
      <c r="K118" s="108" t="s">
        <v>103</v>
      </c>
    </row>
    <row r="119" spans="1:11" ht="45.75" x14ac:dyDescent="0.25">
      <c r="B119" s="141" t="s">
        <v>186</v>
      </c>
      <c r="C119" s="142" t="s">
        <v>187</v>
      </c>
      <c r="D119" s="143" t="s">
        <v>188</v>
      </c>
      <c r="E119" s="144" t="s">
        <v>184</v>
      </c>
      <c r="F119" s="141" t="s">
        <v>185</v>
      </c>
      <c r="G119" s="111">
        <v>45657</v>
      </c>
      <c r="H119" s="145">
        <v>94400</v>
      </c>
      <c r="I119" s="112">
        <f>+H119</f>
        <v>94400</v>
      </c>
      <c r="J119" s="113">
        <f t="shared" ref="J119:J182" si="0">+H119-I119</f>
        <v>0</v>
      </c>
      <c r="K119" s="114" t="s">
        <v>104</v>
      </c>
    </row>
    <row r="120" spans="1:11" ht="34.5" x14ac:dyDescent="0.25">
      <c r="B120" s="141" t="s">
        <v>191</v>
      </c>
      <c r="C120" s="142" t="s">
        <v>192</v>
      </c>
      <c r="D120" s="143" t="s">
        <v>193</v>
      </c>
      <c r="E120" s="144" t="s">
        <v>184</v>
      </c>
      <c r="F120" s="141" t="s">
        <v>190</v>
      </c>
      <c r="G120" s="111">
        <v>45657</v>
      </c>
      <c r="H120" s="145">
        <v>70800</v>
      </c>
      <c r="I120" s="112">
        <f t="shared" ref="I120:I183" si="1">+H120</f>
        <v>70800</v>
      </c>
      <c r="J120" s="113">
        <f t="shared" si="0"/>
        <v>0</v>
      </c>
      <c r="K120" s="114" t="s">
        <v>104</v>
      </c>
    </row>
    <row r="121" spans="1:11" ht="34.5" x14ac:dyDescent="0.25">
      <c r="B121" s="141" t="s">
        <v>195</v>
      </c>
      <c r="C121" s="142" t="s">
        <v>196</v>
      </c>
      <c r="D121" s="143" t="s">
        <v>197</v>
      </c>
      <c r="E121" s="144" t="s">
        <v>184</v>
      </c>
      <c r="F121" s="141" t="s">
        <v>194</v>
      </c>
      <c r="G121" s="111">
        <v>45657</v>
      </c>
      <c r="H121" s="145">
        <v>118000</v>
      </c>
      <c r="I121" s="112">
        <f t="shared" si="1"/>
        <v>118000</v>
      </c>
      <c r="J121" s="113">
        <f t="shared" si="0"/>
        <v>0</v>
      </c>
      <c r="K121" s="114" t="s">
        <v>104</v>
      </c>
    </row>
    <row r="122" spans="1:11" ht="34.5" x14ac:dyDescent="0.25">
      <c r="B122" s="141" t="s">
        <v>199</v>
      </c>
      <c r="C122" s="142" t="s">
        <v>200</v>
      </c>
      <c r="D122" s="143" t="s">
        <v>201</v>
      </c>
      <c r="E122" s="144" t="s">
        <v>184</v>
      </c>
      <c r="F122" s="141" t="s">
        <v>198</v>
      </c>
      <c r="G122" s="111">
        <v>45657</v>
      </c>
      <c r="H122" s="145">
        <v>47200</v>
      </c>
      <c r="I122" s="112">
        <f t="shared" si="1"/>
        <v>47200</v>
      </c>
      <c r="J122" s="113">
        <f t="shared" si="0"/>
        <v>0</v>
      </c>
      <c r="K122" s="114" t="s">
        <v>104</v>
      </c>
    </row>
    <row r="123" spans="1:11" ht="34.5" x14ac:dyDescent="0.25">
      <c r="B123" s="141" t="s">
        <v>203</v>
      </c>
      <c r="C123" s="142" t="s">
        <v>204</v>
      </c>
      <c r="D123" s="143" t="s">
        <v>205</v>
      </c>
      <c r="E123" s="144" t="s">
        <v>184</v>
      </c>
      <c r="F123" s="141" t="s">
        <v>202</v>
      </c>
      <c r="G123" s="111">
        <v>45657</v>
      </c>
      <c r="H123" s="145">
        <v>236000</v>
      </c>
      <c r="I123" s="112">
        <f t="shared" si="1"/>
        <v>236000</v>
      </c>
      <c r="J123" s="113">
        <f t="shared" si="0"/>
        <v>0</v>
      </c>
      <c r="K123" s="114" t="s">
        <v>104</v>
      </c>
    </row>
    <row r="124" spans="1:11" ht="34.5" x14ac:dyDescent="0.25">
      <c r="B124" s="141" t="s">
        <v>207</v>
      </c>
      <c r="C124" s="142" t="s">
        <v>208</v>
      </c>
      <c r="D124" s="143" t="s">
        <v>209</v>
      </c>
      <c r="E124" s="144" t="s">
        <v>184</v>
      </c>
      <c r="F124" s="141" t="s">
        <v>206</v>
      </c>
      <c r="G124" s="111">
        <v>45657</v>
      </c>
      <c r="H124" s="145">
        <v>59000</v>
      </c>
      <c r="I124" s="112">
        <f t="shared" si="1"/>
        <v>59000</v>
      </c>
      <c r="J124" s="113">
        <f t="shared" si="0"/>
        <v>0</v>
      </c>
      <c r="K124" s="114" t="s">
        <v>104</v>
      </c>
    </row>
    <row r="125" spans="1:11" ht="34.5" x14ac:dyDescent="0.25">
      <c r="B125" s="141" t="s">
        <v>211</v>
      </c>
      <c r="C125" s="142" t="s">
        <v>212</v>
      </c>
      <c r="D125" s="143" t="s">
        <v>213</v>
      </c>
      <c r="E125" s="144" t="s">
        <v>184</v>
      </c>
      <c r="F125" s="141" t="s">
        <v>210</v>
      </c>
      <c r="G125" s="111">
        <v>45657</v>
      </c>
      <c r="H125" s="145">
        <v>15857.34</v>
      </c>
      <c r="I125" s="112">
        <f t="shared" si="1"/>
        <v>15857.34</v>
      </c>
      <c r="J125" s="113">
        <f t="shared" si="0"/>
        <v>0</v>
      </c>
      <c r="K125" s="114" t="s">
        <v>104</v>
      </c>
    </row>
    <row r="126" spans="1:11" ht="34.5" x14ac:dyDescent="0.25">
      <c r="B126" s="141" t="s">
        <v>216</v>
      </c>
      <c r="C126" s="142" t="s">
        <v>217</v>
      </c>
      <c r="D126" s="143" t="s">
        <v>218</v>
      </c>
      <c r="E126" s="144" t="s">
        <v>184</v>
      </c>
      <c r="F126" s="141" t="s">
        <v>215</v>
      </c>
      <c r="G126" s="111">
        <v>45657</v>
      </c>
      <c r="H126" s="145">
        <v>59000</v>
      </c>
      <c r="I126" s="112">
        <f t="shared" si="1"/>
        <v>59000</v>
      </c>
      <c r="J126" s="113">
        <f t="shared" si="0"/>
        <v>0</v>
      </c>
      <c r="K126" s="114" t="s">
        <v>104</v>
      </c>
    </row>
    <row r="127" spans="1:11" ht="34.5" x14ac:dyDescent="0.25">
      <c r="B127" s="141" t="s">
        <v>220</v>
      </c>
      <c r="C127" s="142" t="s">
        <v>221</v>
      </c>
      <c r="D127" s="143" t="s">
        <v>222</v>
      </c>
      <c r="E127" s="144" t="s">
        <v>184</v>
      </c>
      <c r="F127" s="141" t="s">
        <v>219</v>
      </c>
      <c r="G127" s="111">
        <v>45657</v>
      </c>
      <c r="H127" s="145">
        <v>70800</v>
      </c>
      <c r="I127" s="112">
        <f t="shared" si="1"/>
        <v>70800</v>
      </c>
      <c r="J127" s="113">
        <f t="shared" si="0"/>
        <v>0</v>
      </c>
      <c r="K127" s="114" t="s">
        <v>104</v>
      </c>
    </row>
    <row r="128" spans="1:11" ht="34.5" x14ac:dyDescent="0.25">
      <c r="B128" s="141" t="s">
        <v>224</v>
      </c>
      <c r="C128" s="142" t="s">
        <v>225</v>
      </c>
      <c r="D128" s="143" t="s">
        <v>226</v>
      </c>
      <c r="E128" s="144" t="s">
        <v>184</v>
      </c>
      <c r="F128" s="141" t="s">
        <v>223</v>
      </c>
      <c r="G128" s="111">
        <v>45657</v>
      </c>
      <c r="H128" s="145">
        <v>188800</v>
      </c>
      <c r="I128" s="112">
        <f t="shared" si="1"/>
        <v>188800</v>
      </c>
      <c r="J128" s="113">
        <f t="shared" si="0"/>
        <v>0</v>
      </c>
      <c r="K128" s="114" t="s">
        <v>104</v>
      </c>
    </row>
    <row r="129" spans="2:11" ht="34.5" x14ac:dyDescent="0.25">
      <c r="B129" s="141" t="s">
        <v>228</v>
      </c>
      <c r="C129" s="142" t="s">
        <v>229</v>
      </c>
      <c r="D129" s="143" t="s">
        <v>230</v>
      </c>
      <c r="E129" s="144" t="s">
        <v>184</v>
      </c>
      <c r="F129" s="141" t="s">
        <v>227</v>
      </c>
      <c r="G129" s="111">
        <v>45657</v>
      </c>
      <c r="H129" s="145">
        <v>118000</v>
      </c>
      <c r="I129" s="112">
        <f t="shared" si="1"/>
        <v>118000</v>
      </c>
      <c r="J129" s="113">
        <f t="shared" si="0"/>
        <v>0</v>
      </c>
      <c r="K129" s="114" t="s">
        <v>104</v>
      </c>
    </row>
    <row r="130" spans="2:11" ht="34.5" x14ac:dyDescent="0.25">
      <c r="B130" s="141" t="s">
        <v>232</v>
      </c>
      <c r="C130" s="142" t="s">
        <v>233</v>
      </c>
      <c r="D130" s="143" t="s">
        <v>234</v>
      </c>
      <c r="E130" s="144" t="s">
        <v>184</v>
      </c>
      <c r="F130" s="141" t="s">
        <v>231</v>
      </c>
      <c r="G130" s="111">
        <v>45657</v>
      </c>
      <c r="H130" s="145">
        <v>118000</v>
      </c>
      <c r="I130" s="112">
        <f t="shared" si="1"/>
        <v>118000</v>
      </c>
      <c r="J130" s="113">
        <f t="shared" si="0"/>
        <v>0</v>
      </c>
      <c r="K130" s="114" t="s">
        <v>104</v>
      </c>
    </row>
    <row r="131" spans="2:11" ht="34.5" x14ac:dyDescent="0.25">
      <c r="B131" s="141" t="s">
        <v>236</v>
      </c>
      <c r="C131" s="142" t="s">
        <v>237</v>
      </c>
      <c r="D131" s="143" t="s">
        <v>238</v>
      </c>
      <c r="E131" s="144" t="s">
        <v>184</v>
      </c>
      <c r="F131" s="141" t="s">
        <v>235</v>
      </c>
      <c r="G131" s="111">
        <v>45657</v>
      </c>
      <c r="H131" s="145">
        <v>70800</v>
      </c>
      <c r="I131" s="112">
        <f t="shared" si="1"/>
        <v>70800</v>
      </c>
      <c r="J131" s="113">
        <f t="shared" si="0"/>
        <v>0</v>
      </c>
      <c r="K131" s="114" t="s">
        <v>104</v>
      </c>
    </row>
    <row r="132" spans="2:11" ht="34.5" x14ac:dyDescent="0.25">
      <c r="B132" s="141" t="s">
        <v>241</v>
      </c>
      <c r="C132" s="142" t="s">
        <v>242</v>
      </c>
      <c r="D132" s="143" t="s">
        <v>243</v>
      </c>
      <c r="E132" s="144" t="s">
        <v>239</v>
      </c>
      <c r="F132" s="141" t="s">
        <v>240</v>
      </c>
      <c r="G132" s="111">
        <v>45657</v>
      </c>
      <c r="H132" s="145">
        <v>354000</v>
      </c>
      <c r="I132" s="112">
        <f t="shared" si="1"/>
        <v>354000</v>
      </c>
      <c r="J132" s="113">
        <f t="shared" si="0"/>
        <v>0</v>
      </c>
      <c r="K132" s="114" t="s">
        <v>104</v>
      </c>
    </row>
    <row r="133" spans="2:11" ht="34.5" x14ac:dyDescent="0.25">
      <c r="B133" s="141" t="s">
        <v>172</v>
      </c>
      <c r="C133" s="146" t="s">
        <v>175</v>
      </c>
      <c r="D133" s="143" t="s">
        <v>245</v>
      </c>
      <c r="E133" s="144" t="s">
        <v>239</v>
      </c>
      <c r="F133" s="141" t="s">
        <v>244</v>
      </c>
      <c r="G133" s="111">
        <v>45657</v>
      </c>
      <c r="H133" s="145">
        <v>65844</v>
      </c>
      <c r="I133" s="112">
        <f t="shared" si="1"/>
        <v>65844</v>
      </c>
      <c r="J133" s="113">
        <f t="shared" si="0"/>
        <v>0</v>
      </c>
      <c r="K133" s="114" t="s">
        <v>104</v>
      </c>
    </row>
    <row r="134" spans="2:11" ht="34.5" x14ac:dyDescent="0.25">
      <c r="B134" s="141" t="s">
        <v>247</v>
      </c>
      <c r="C134" s="142" t="s">
        <v>248</v>
      </c>
      <c r="D134" s="143" t="s">
        <v>249</v>
      </c>
      <c r="E134" s="144" t="s">
        <v>239</v>
      </c>
      <c r="F134" s="141" t="s">
        <v>246</v>
      </c>
      <c r="G134" s="111">
        <v>45657</v>
      </c>
      <c r="H134" s="145">
        <v>59000</v>
      </c>
      <c r="I134" s="112">
        <f t="shared" si="1"/>
        <v>59000</v>
      </c>
      <c r="J134" s="113">
        <f t="shared" si="0"/>
        <v>0</v>
      </c>
      <c r="K134" s="114" t="s">
        <v>104</v>
      </c>
    </row>
    <row r="135" spans="2:11" ht="23.25" x14ac:dyDescent="0.25">
      <c r="B135" s="141" t="s">
        <v>252</v>
      </c>
      <c r="C135" s="142" t="s">
        <v>253</v>
      </c>
      <c r="D135" s="143" t="s">
        <v>254</v>
      </c>
      <c r="E135" s="144" t="s">
        <v>250</v>
      </c>
      <c r="F135" s="141" t="s">
        <v>251</v>
      </c>
      <c r="G135" s="111">
        <v>45657</v>
      </c>
      <c r="H135" s="145">
        <v>33335</v>
      </c>
      <c r="I135" s="112">
        <f t="shared" si="1"/>
        <v>33335</v>
      </c>
      <c r="J135" s="113">
        <f t="shared" si="0"/>
        <v>0</v>
      </c>
      <c r="K135" s="114" t="s">
        <v>104</v>
      </c>
    </row>
    <row r="136" spans="2:11" ht="23.25" x14ac:dyDescent="0.25">
      <c r="B136" s="141" t="s">
        <v>261</v>
      </c>
      <c r="C136" s="142" t="s">
        <v>262</v>
      </c>
      <c r="D136" s="143" t="s">
        <v>263</v>
      </c>
      <c r="E136" s="144" t="s">
        <v>256</v>
      </c>
      <c r="F136" s="141" t="s">
        <v>260</v>
      </c>
      <c r="G136" s="111">
        <v>45657</v>
      </c>
      <c r="H136" s="145">
        <v>5664</v>
      </c>
      <c r="I136" s="112">
        <f t="shared" si="1"/>
        <v>5664</v>
      </c>
      <c r="J136" s="113">
        <f t="shared" si="0"/>
        <v>0</v>
      </c>
      <c r="K136" s="114" t="s">
        <v>104</v>
      </c>
    </row>
    <row r="137" spans="2:11" ht="34.5" x14ac:dyDescent="0.25">
      <c r="B137" s="141" t="s">
        <v>267</v>
      </c>
      <c r="C137" s="142" t="s">
        <v>268</v>
      </c>
      <c r="D137" s="143" t="s">
        <v>269</v>
      </c>
      <c r="E137" s="144" t="s">
        <v>256</v>
      </c>
      <c r="F137" s="141" t="s">
        <v>266</v>
      </c>
      <c r="G137" s="111">
        <v>45657</v>
      </c>
      <c r="H137" s="145">
        <v>236000</v>
      </c>
      <c r="I137" s="112">
        <f t="shared" si="1"/>
        <v>236000</v>
      </c>
      <c r="J137" s="113">
        <f t="shared" si="0"/>
        <v>0</v>
      </c>
      <c r="K137" s="114" t="s">
        <v>104</v>
      </c>
    </row>
    <row r="138" spans="2:11" ht="34.5" x14ac:dyDescent="0.25">
      <c r="B138" s="141" t="s">
        <v>271</v>
      </c>
      <c r="C138" s="142" t="s">
        <v>272</v>
      </c>
      <c r="D138" s="143" t="s">
        <v>273</v>
      </c>
      <c r="E138" s="144" t="s">
        <v>256</v>
      </c>
      <c r="F138" s="141" t="s">
        <v>270</v>
      </c>
      <c r="G138" s="111">
        <v>45657</v>
      </c>
      <c r="H138" s="145">
        <v>47200</v>
      </c>
      <c r="I138" s="112">
        <f t="shared" si="1"/>
        <v>47200</v>
      </c>
      <c r="J138" s="113">
        <f t="shared" si="0"/>
        <v>0</v>
      </c>
      <c r="K138" s="114" t="s">
        <v>104</v>
      </c>
    </row>
    <row r="139" spans="2:11" ht="34.5" x14ac:dyDescent="0.25">
      <c r="B139" s="141" t="s">
        <v>275</v>
      </c>
      <c r="C139" s="142" t="s">
        <v>276</v>
      </c>
      <c r="D139" s="143" t="s">
        <v>277</v>
      </c>
      <c r="E139" s="144" t="s">
        <v>256</v>
      </c>
      <c r="F139" s="141" t="s">
        <v>274</v>
      </c>
      <c r="G139" s="111">
        <v>45657</v>
      </c>
      <c r="H139" s="145">
        <v>188800</v>
      </c>
      <c r="I139" s="112">
        <f t="shared" si="1"/>
        <v>188800</v>
      </c>
      <c r="J139" s="113">
        <f t="shared" si="0"/>
        <v>0</v>
      </c>
      <c r="K139" s="114" t="s">
        <v>104</v>
      </c>
    </row>
    <row r="140" spans="2:11" ht="34.5" x14ac:dyDescent="0.25">
      <c r="B140" s="141" t="s">
        <v>279</v>
      </c>
      <c r="C140" s="142" t="s">
        <v>280</v>
      </c>
      <c r="D140" s="143" t="s">
        <v>281</v>
      </c>
      <c r="E140" s="144" t="s">
        <v>256</v>
      </c>
      <c r="F140" s="141" t="s">
        <v>278</v>
      </c>
      <c r="G140" s="111">
        <v>45657</v>
      </c>
      <c r="H140" s="145">
        <v>236000</v>
      </c>
      <c r="I140" s="112">
        <f t="shared" si="1"/>
        <v>236000</v>
      </c>
      <c r="J140" s="113">
        <f t="shared" si="0"/>
        <v>0</v>
      </c>
      <c r="K140" s="114" t="s">
        <v>104</v>
      </c>
    </row>
    <row r="141" spans="2:11" ht="34.5" x14ac:dyDescent="0.25">
      <c r="B141" s="141" t="s">
        <v>284</v>
      </c>
      <c r="C141" s="142" t="s">
        <v>285</v>
      </c>
      <c r="D141" s="143" t="s">
        <v>286</v>
      </c>
      <c r="E141" s="144" t="s">
        <v>282</v>
      </c>
      <c r="F141" s="141" t="s">
        <v>283</v>
      </c>
      <c r="G141" s="111">
        <v>45657</v>
      </c>
      <c r="H141" s="145">
        <v>708000</v>
      </c>
      <c r="I141" s="112">
        <f t="shared" si="1"/>
        <v>708000</v>
      </c>
      <c r="J141" s="113">
        <f t="shared" si="0"/>
        <v>0</v>
      </c>
      <c r="K141" s="114" t="s">
        <v>104</v>
      </c>
    </row>
    <row r="142" spans="2:11" ht="34.5" x14ac:dyDescent="0.25">
      <c r="B142" s="141" t="s">
        <v>289</v>
      </c>
      <c r="C142" s="142" t="s">
        <v>290</v>
      </c>
      <c r="D142" s="143" t="s">
        <v>291</v>
      </c>
      <c r="E142" s="144" t="s">
        <v>287</v>
      </c>
      <c r="F142" s="141" t="s">
        <v>288</v>
      </c>
      <c r="G142" s="111">
        <v>45657</v>
      </c>
      <c r="H142" s="145">
        <v>188800</v>
      </c>
      <c r="I142" s="112">
        <f t="shared" si="1"/>
        <v>188800</v>
      </c>
      <c r="J142" s="113">
        <f t="shared" si="0"/>
        <v>0</v>
      </c>
      <c r="K142" s="114" t="s">
        <v>104</v>
      </c>
    </row>
    <row r="143" spans="2:11" ht="34.5" x14ac:dyDescent="0.25">
      <c r="B143" s="141" t="s">
        <v>293</v>
      </c>
      <c r="C143" s="142" t="s">
        <v>294</v>
      </c>
      <c r="D143" s="143" t="s">
        <v>295</v>
      </c>
      <c r="E143" s="144" t="s">
        <v>287</v>
      </c>
      <c r="F143" s="141" t="s">
        <v>292</v>
      </c>
      <c r="G143" s="111">
        <v>45657</v>
      </c>
      <c r="H143" s="145">
        <v>47200</v>
      </c>
      <c r="I143" s="112">
        <f t="shared" si="1"/>
        <v>47200</v>
      </c>
      <c r="J143" s="113">
        <f t="shared" si="0"/>
        <v>0</v>
      </c>
      <c r="K143" s="114" t="s">
        <v>104</v>
      </c>
    </row>
    <row r="144" spans="2:11" ht="34.5" x14ac:dyDescent="0.25">
      <c r="B144" s="141" t="s">
        <v>297</v>
      </c>
      <c r="C144" s="142" t="s">
        <v>298</v>
      </c>
      <c r="D144" s="143" t="s">
        <v>299</v>
      </c>
      <c r="E144" s="144" t="s">
        <v>287</v>
      </c>
      <c r="F144" s="141" t="s">
        <v>296</v>
      </c>
      <c r="G144" s="111">
        <v>45657</v>
      </c>
      <c r="H144" s="145">
        <v>106200</v>
      </c>
      <c r="I144" s="112">
        <f t="shared" si="1"/>
        <v>106200</v>
      </c>
      <c r="J144" s="113">
        <f t="shared" si="0"/>
        <v>0</v>
      </c>
      <c r="K144" s="114" t="s">
        <v>104</v>
      </c>
    </row>
    <row r="145" spans="2:11" ht="34.5" x14ac:dyDescent="0.25">
      <c r="B145" s="141" t="s">
        <v>304</v>
      </c>
      <c r="C145" s="142" t="s">
        <v>305</v>
      </c>
      <c r="D145" s="143" t="s">
        <v>306</v>
      </c>
      <c r="E145" s="144" t="s">
        <v>287</v>
      </c>
      <c r="F145" s="141" t="s">
        <v>303</v>
      </c>
      <c r="G145" s="111">
        <v>45657</v>
      </c>
      <c r="H145" s="145">
        <v>188800</v>
      </c>
      <c r="I145" s="112">
        <f t="shared" si="1"/>
        <v>188800</v>
      </c>
      <c r="J145" s="113">
        <f t="shared" si="0"/>
        <v>0</v>
      </c>
      <c r="K145" s="114" t="s">
        <v>104</v>
      </c>
    </row>
    <row r="146" spans="2:11" ht="34.5" x14ac:dyDescent="0.25">
      <c r="B146" s="141" t="s">
        <v>308</v>
      </c>
      <c r="C146" s="146" t="s">
        <v>309</v>
      </c>
      <c r="D146" s="143" t="s">
        <v>310</v>
      </c>
      <c r="E146" s="144" t="s">
        <v>287</v>
      </c>
      <c r="F146" s="141" t="s">
        <v>307</v>
      </c>
      <c r="G146" s="111">
        <v>45657</v>
      </c>
      <c r="H146" s="145">
        <v>354000</v>
      </c>
      <c r="I146" s="112">
        <f t="shared" si="1"/>
        <v>354000</v>
      </c>
      <c r="J146" s="113">
        <f t="shared" si="0"/>
        <v>0</v>
      </c>
      <c r="K146" s="114" t="s">
        <v>104</v>
      </c>
    </row>
    <row r="147" spans="2:11" ht="34.5" x14ac:dyDescent="0.25">
      <c r="B147" s="141" t="s">
        <v>312</v>
      </c>
      <c r="C147" s="142" t="s">
        <v>313</v>
      </c>
      <c r="D147" s="143" t="s">
        <v>314</v>
      </c>
      <c r="E147" s="144" t="s">
        <v>287</v>
      </c>
      <c r="F147" s="141" t="s">
        <v>311</v>
      </c>
      <c r="G147" s="111">
        <v>45657</v>
      </c>
      <c r="H147" s="145">
        <v>94400</v>
      </c>
      <c r="I147" s="112">
        <f t="shared" si="1"/>
        <v>94400</v>
      </c>
      <c r="J147" s="113">
        <f t="shared" si="0"/>
        <v>0</v>
      </c>
      <c r="K147" s="114" t="s">
        <v>104</v>
      </c>
    </row>
    <row r="148" spans="2:11" ht="34.5" x14ac:dyDescent="0.25">
      <c r="B148" s="141" t="s">
        <v>316</v>
      </c>
      <c r="C148" s="142" t="s">
        <v>317</v>
      </c>
      <c r="D148" s="143" t="s">
        <v>318</v>
      </c>
      <c r="E148" s="144" t="s">
        <v>287</v>
      </c>
      <c r="F148" s="141" t="s">
        <v>315</v>
      </c>
      <c r="G148" s="111">
        <v>45657</v>
      </c>
      <c r="H148" s="145">
        <v>118000</v>
      </c>
      <c r="I148" s="112">
        <f t="shared" si="1"/>
        <v>118000</v>
      </c>
      <c r="J148" s="113">
        <f t="shared" si="0"/>
        <v>0</v>
      </c>
      <c r="K148" s="114" t="s">
        <v>104</v>
      </c>
    </row>
    <row r="149" spans="2:11" ht="34.5" x14ac:dyDescent="0.25">
      <c r="B149" s="141" t="s">
        <v>323</v>
      </c>
      <c r="C149" s="142" t="s">
        <v>324</v>
      </c>
      <c r="D149" s="143" t="s">
        <v>325</v>
      </c>
      <c r="E149" s="144" t="s">
        <v>319</v>
      </c>
      <c r="F149" s="141" t="s">
        <v>322</v>
      </c>
      <c r="G149" s="111">
        <v>45657</v>
      </c>
      <c r="H149" s="145">
        <v>236000</v>
      </c>
      <c r="I149" s="112">
        <f t="shared" si="1"/>
        <v>236000</v>
      </c>
      <c r="J149" s="113">
        <f t="shared" si="0"/>
        <v>0</v>
      </c>
      <c r="K149" s="114" t="s">
        <v>104</v>
      </c>
    </row>
    <row r="150" spans="2:11" ht="34.5" x14ac:dyDescent="0.25">
      <c r="B150" s="141" t="s">
        <v>145</v>
      </c>
      <c r="C150" s="142" t="s">
        <v>144</v>
      </c>
      <c r="D150" s="143" t="s">
        <v>330</v>
      </c>
      <c r="E150" s="144" t="s">
        <v>319</v>
      </c>
      <c r="F150" s="141" t="s">
        <v>329</v>
      </c>
      <c r="G150" s="111">
        <v>45657</v>
      </c>
      <c r="H150" s="145">
        <v>37219.56</v>
      </c>
      <c r="I150" s="112">
        <f t="shared" si="1"/>
        <v>37219.56</v>
      </c>
      <c r="J150" s="113">
        <f t="shared" si="0"/>
        <v>0</v>
      </c>
      <c r="K150" s="114" t="s">
        <v>104</v>
      </c>
    </row>
    <row r="151" spans="2:11" ht="34.5" x14ac:dyDescent="0.25">
      <c r="B151" s="141" t="s">
        <v>333</v>
      </c>
      <c r="C151" s="142" t="s">
        <v>334</v>
      </c>
      <c r="D151" s="143" t="s">
        <v>335</v>
      </c>
      <c r="E151" s="144" t="s">
        <v>319</v>
      </c>
      <c r="F151" s="141" t="s">
        <v>332</v>
      </c>
      <c r="G151" s="111">
        <v>45657</v>
      </c>
      <c r="H151" s="145">
        <v>47200</v>
      </c>
      <c r="I151" s="112">
        <f t="shared" si="1"/>
        <v>47200</v>
      </c>
      <c r="J151" s="113">
        <f t="shared" si="0"/>
        <v>0</v>
      </c>
      <c r="K151" s="114" t="s">
        <v>104</v>
      </c>
    </row>
    <row r="152" spans="2:11" ht="34.5" x14ac:dyDescent="0.25">
      <c r="B152" s="141" t="s">
        <v>337</v>
      </c>
      <c r="C152" s="142" t="s">
        <v>338</v>
      </c>
      <c r="D152" s="143" t="s">
        <v>339</v>
      </c>
      <c r="E152" s="144" t="s">
        <v>319</v>
      </c>
      <c r="F152" s="141" t="s">
        <v>336</v>
      </c>
      <c r="G152" s="111">
        <v>45657</v>
      </c>
      <c r="H152" s="145">
        <v>70800</v>
      </c>
      <c r="I152" s="112">
        <f t="shared" si="1"/>
        <v>70800</v>
      </c>
      <c r="J152" s="113">
        <f t="shared" si="0"/>
        <v>0</v>
      </c>
      <c r="K152" s="114" t="s">
        <v>104</v>
      </c>
    </row>
    <row r="153" spans="2:11" ht="34.5" x14ac:dyDescent="0.25">
      <c r="B153" s="141" t="s">
        <v>341</v>
      </c>
      <c r="C153" s="142" t="s">
        <v>342</v>
      </c>
      <c r="D153" s="143" t="s">
        <v>343</v>
      </c>
      <c r="E153" s="144" t="s">
        <v>319</v>
      </c>
      <c r="F153" s="141" t="s">
        <v>340</v>
      </c>
      <c r="G153" s="111">
        <v>45657</v>
      </c>
      <c r="H153" s="145">
        <v>59000</v>
      </c>
      <c r="I153" s="112">
        <f t="shared" si="1"/>
        <v>59000</v>
      </c>
      <c r="J153" s="113">
        <f t="shared" si="0"/>
        <v>0</v>
      </c>
      <c r="K153" s="114" t="s">
        <v>104</v>
      </c>
    </row>
    <row r="154" spans="2:11" ht="34.5" x14ac:dyDescent="0.25">
      <c r="B154" s="141" t="s">
        <v>345</v>
      </c>
      <c r="C154" s="146" t="s">
        <v>346</v>
      </c>
      <c r="D154" s="143" t="s">
        <v>347</v>
      </c>
      <c r="E154" s="144" t="s">
        <v>319</v>
      </c>
      <c r="F154" s="141" t="s">
        <v>344</v>
      </c>
      <c r="G154" s="111">
        <v>45657</v>
      </c>
      <c r="H154" s="145">
        <v>188800</v>
      </c>
      <c r="I154" s="112">
        <f t="shared" si="1"/>
        <v>188800</v>
      </c>
      <c r="J154" s="113">
        <f t="shared" si="0"/>
        <v>0</v>
      </c>
      <c r="K154" s="114" t="s">
        <v>104</v>
      </c>
    </row>
    <row r="155" spans="2:11" ht="34.5" x14ac:dyDescent="0.25">
      <c r="B155" s="141" t="s">
        <v>349</v>
      </c>
      <c r="C155" s="142" t="s">
        <v>350</v>
      </c>
      <c r="D155" s="143" t="s">
        <v>351</v>
      </c>
      <c r="E155" s="144" t="s">
        <v>319</v>
      </c>
      <c r="F155" s="141" t="s">
        <v>348</v>
      </c>
      <c r="G155" s="111">
        <v>45657</v>
      </c>
      <c r="H155" s="145">
        <v>82600</v>
      </c>
      <c r="I155" s="112">
        <f t="shared" si="1"/>
        <v>82600</v>
      </c>
      <c r="J155" s="113">
        <f t="shared" si="0"/>
        <v>0</v>
      </c>
      <c r="K155" s="114" t="s">
        <v>104</v>
      </c>
    </row>
    <row r="156" spans="2:11" ht="34.5" x14ac:dyDescent="0.25">
      <c r="B156" s="141" t="s">
        <v>353</v>
      </c>
      <c r="C156" s="142" t="s">
        <v>354</v>
      </c>
      <c r="D156" s="143" t="s">
        <v>355</v>
      </c>
      <c r="E156" s="144" t="s">
        <v>319</v>
      </c>
      <c r="F156" s="141" t="s">
        <v>352</v>
      </c>
      <c r="G156" s="111">
        <v>45657</v>
      </c>
      <c r="H156" s="145">
        <v>59000</v>
      </c>
      <c r="I156" s="112">
        <f t="shared" si="1"/>
        <v>59000</v>
      </c>
      <c r="J156" s="113">
        <f t="shared" si="0"/>
        <v>0</v>
      </c>
      <c r="K156" s="114" t="s">
        <v>104</v>
      </c>
    </row>
    <row r="157" spans="2:11" ht="34.5" x14ac:dyDescent="0.25">
      <c r="B157" s="141" t="s">
        <v>357</v>
      </c>
      <c r="C157" s="142" t="s">
        <v>358</v>
      </c>
      <c r="D157" s="143" t="s">
        <v>359</v>
      </c>
      <c r="E157" s="144" t="s">
        <v>319</v>
      </c>
      <c r="F157" s="141" t="s">
        <v>356</v>
      </c>
      <c r="G157" s="111">
        <v>45657</v>
      </c>
      <c r="H157" s="145">
        <v>94400</v>
      </c>
      <c r="I157" s="112">
        <f t="shared" si="1"/>
        <v>94400</v>
      </c>
      <c r="J157" s="113">
        <f t="shared" si="0"/>
        <v>0</v>
      </c>
      <c r="K157" s="114" t="s">
        <v>104</v>
      </c>
    </row>
    <row r="158" spans="2:11" ht="34.5" x14ac:dyDescent="0.25">
      <c r="B158" s="141" t="s">
        <v>361</v>
      </c>
      <c r="C158" s="142" t="s">
        <v>362</v>
      </c>
      <c r="D158" s="143" t="s">
        <v>363</v>
      </c>
      <c r="E158" s="144" t="s">
        <v>319</v>
      </c>
      <c r="F158" s="141" t="s">
        <v>360</v>
      </c>
      <c r="G158" s="111">
        <v>45657</v>
      </c>
      <c r="H158" s="145">
        <v>141600</v>
      </c>
      <c r="I158" s="112">
        <f t="shared" si="1"/>
        <v>141600</v>
      </c>
      <c r="J158" s="113">
        <f t="shared" si="0"/>
        <v>0</v>
      </c>
      <c r="K158" s="114" t="s">
        <v>104</v>
      </c>
    </row>
    <row r="159" spans="2:11" ht="34.5" x14ac:dyDescent="0.25">
      <c r="B159" s="141" t="s">
        <v>365</v>
      </c>
      <c r="C159" s="142" t="s">
        <v>366</v>
      </c>
      <c r="D159" s="143" t="s">
        <v>367</v>
      </c>
      <c r="E159" s="144" t="s">
        <v>319</v>
      </c>
      <c r="F159" s="141" t="s">
        <v>364</v>
      </c>
      <c r="G159" s="111">
        <v>45657</v>
      </c>
      <c r="H159" s="145">
        <v>47200</v>
      </c>
      <c r="I159" s="112">
        <f t="shared" si="1"/>
        <v>47200</v>
      </c>
      <c r="J159" s="113">
        <f t="shared" si="0"/>
        <v>0</v>
      </c>
      <c r="K159" s="114" t="s">
        <v>104</v>
      </c>
    </row>
    <row r="160" spans="2:11" ht="34.5" x14ac:dyDescent="0.25">
      <c r="B160" s="141" t="s">
        <v>369</v>
      </c>
      <c r="C160" s="142" t="s">
        <v>370</v>
      </c>
      <c r="D160" s="143" t="s">
        <v>371</v>
      </c>
      <c r="E160" s="144" t="s">
        <v>319</v>
      </c>
      <c r="F160" s="141" t="s">
        <v>368</v>
      </c>
      <c r="G160" s="111">
        <v>45657</v>
      </c>
      <c r="H160" s="145">
        <v>70800</v>
      </c>
      <c r="I160" s="112">
        <f t="shared" si="1"/>
        <v>70800</v>
      </c>
      <c r="J160" s="113">
        <f t="shared" si="0"/>
        <v>0</v>
      </c>
      <c r="K160" s="114" t="s">
        <v>104</v>
      </c>
    </row>
    <row r="161" spans="2:14" ht="23.25" x14ac:dyDescent="0.25">
      <c r="B161" s="141" t="s">
        <v>373</v>
      </c>
      <c r="C161" s="142" t="s">
        <v>374</v>
      </c>
      <c r="D161" s="143" t="s">
        <v>375</v>
      </c>
      <c r="E161" s="144" t="s">
        <v>319</v>
      </c>
      <c r="F161" s="141" t="s">
        <v>372</v>
      </c>
      <c r="G161" s="111">
        <v>45657</v>
      </c>
      <c r="H161" s="145">
        <v>118000</v>
      </c>
      <c r="I161" s="112">
        <f t="shared" si="1"/>
        <v>118000</v>
      </c>
      <c r="J161" s="113">
        <f t="shared" si="0"/>
        <v>0</v>
      </c>
      <c r="K161" s="114" t="s">
        <v>104</v>
      </c>
    </row>
    <row r="162" spans="2:14" ht="34.5" x14ac:dyDescent="0.25">
      <c r="B162" s="141" t="s">
        <v>380</v>
      </c>
      <c r="C162" s="142" t="s">
        <v>381</v>
      </c>
      <c r="D162" s="143" t="s">
        <v>382</v>
      </c>
      <c r="E162" s="144" t="s">
        <v>378</v>
      </c>
      <c r="F162" s="141" t="s">
        <v>379</v>
      </c>
      <c r="G162" s="111">
        <v>45657</v>
      </c>
      <c r="H162" s="145">
        <v>59000</v>
      </c>
      <c r="I162" s="112">
        <f t="shared" si="1"/>
        <v>59000</v>
      </c>
      <c r="J162" s="113">
        <f t="shared" si="0"/>
        <v>0</v>
      </c>
      <c r="K162" s="114" t="s">
        <v>104</v>
      </c>
    </row>
    <row r="163" spans="2:14" ht="34.5" x14ac:dyDescent="0.25">
      <c r="B163" s="141" t="s">
        <v>384</v>
      </c>
      <c r="C163" s="142" t="s">
        <v>385</v>
      </c>
      <c r="D163" s="143" t="s">
        <v>386</v>
      </c>
      <c r="E163" s="144" t="s">
        <v>378</v>
      </c>
      <c r="F163" s="141" t="s">
        <v>383</v>
      </c>
      <c r="G163" s="111">
        <v>45657</v>
      </c>
      <c r="H163" s="145">
        <v>188800</v>
      </c>
      <c r="I163" s="112">
        <f t="shared" si="1"/>
        <v>188800</v>
      </c>
      <c r="J163" s="113">
        <f t="shared" si="0"/>
        <v>0</v>
      </c>
      <c r="K163" s="114" t="s">
        <v>104</v>
      </c>
    </row>
    <row r="164" spans="2:14" ht="34.5" x14ac:dyDescent="0.25">
      <c r="B164" s="141" t="s">
        <v>388</v>
      </c>
      <c r="C164" s="142" t="s">
        <v>389</v>
      </c>
      <c r="D164" s="143" t="s">
        <v>390</v>
      </c>
      <c r="E164" s="144" t="s">
        <v>378</v>
      </c>
      <c r="F164" s="141" t="s">
        <v>387</v>
      </c>
      <c r="G164" s="111">
        <v>45657</v>
      </c>
      <c r="H164" s="145">
        <v>94400</v>
      </c>
      <c r="I164" s="112">
        <f t="shared" si="1"/>
        <v>94400</v>
      </c>
      <c r="J164" s="113">
        <f t="shared" si="0"/>
        <v>0</v>
      </c>
      <c r="K164" s="114" t="s">
        <v>104</v>
      </c>
    </row>
    <row r="165" spans="2:14" ht="34.5" x14ac:dyDescent="0.25">
      <c r="B165" s="141" t="s">
        <v>392</v>
      </c>
      <c r="C165" s="142" t="s">
        <v>393</v>
      </c>
      <c r="D165" s="143" t="s">
        <v>394</v>
      </c>
      <c r="E165" s="144" t="s">
        <v>378</v>
      </c>
      <c r="F165" s="141" t="s">
        <v>391</v>
      </c>
      <c r="G165" s="111">
        <v>45657</v>
      </c>
      <c r="H165" s="145">
        <v>141600</v>
      </c>
      <c r="I165" s="112">
        <f t="shared" si="1"/>
        <v>141600</v>
      </c>
      <c r="J165" s="113">
        <f t="shared" si="0"/>
        <v>0</v>
      </c>
      <c r="K165" s="114" t="s">
        <v>104</v>
      </c>
    </row>
    <row r="166" spans="2:14" ht="45.75" x14ac:dyDescent="0.25">
      <c r="B166" s="141" t="s">
        <v>399</v>
      </c>
      <c r="C166" s="142" t="s">
        <v>400</v>
      </c>
      <c r="D166" s="143" t="s">
        <v>401</v>
      </c>
      <c r="E166" s="144" t="s">
        <v>378</v>
      </c>
      <c r="F166" s="141" t="s">
        <v>398</v>
      </c>
      <c r="G166" s="111">
        <v>45657</v>
      </c>
      <c r="H166" s="145">
        <v>472000</v>
      </c>
      <c r="I166" s="112">
        <f t="shared" si="1"/>
        <v>472000</v>
      </c>
      <c r="J166" s="113">
        <f t="shared" si="0"/>
        <v>0</v>
      </c>
      <c r="K166" s="114" t="s">
        <v>104</v>
      </c>
    </row>
    <row r="167" spans="2:14" ht="34.5" x14ac:dyDescent="0.25">
      <c r="B167" s="141" t="s">
        <v>404</v>
      </c>
      <c r="C167" s="142" t="s">
        <v>405</v>
      </c>
      <c r="D167" s="143" t="s">
        <v>406</v>
      </c>
      <c r="E167" s="144" t="s">
        <v>402</v>
      </c>
      <c r="F167" s="141" t="s">
        <v>403</v>
      </c>
      <c r="G167" s="111">
        <v>45657</v>
      </c>
      <c r="H167" s="145">
        <v>118000</v>
      </c>
      <c r="I167" s="112">
        <f t="shared" si="1"/>
        <v>118000</v>
      </c>
      <c r="J167" s="113">
        <f t="shared" si="0"/>
        <v>0</v>
      </c>
      <c r="K167" s="114" t="s">
        <v>104</v>
      </c>
    </row>
    <row r="168" spans="2:14" ht="34.5" x14ac:dyDescent="0.25">
      <c r="B168" s="141" t="s">
        <v>408</v>
      </c>
      <c r="C168" s="142" t="s">
        <v>409</v>
      </c>
      <c r="D168" s="143" t="s">
        <v>410</v>
      </c>
      <c r="E168" s="144" t="s">
        <v>402</v>
      </c>
      <c r="F168" s="141" t="s">
        <v>407</v>
      </c>
      <c r="G168" s="111">
        <v>45657</v>
      </c>
      <c r="H168" s="145">
        <v>354000</v>
      </c>
      <c r="I168" s="112">
        <f t="shared" si="1"/>
        <v>354000</v>
      </c>
      <c r="J168" s="113">
        <f t="shared" si="0"/>
        <v>0</v>
      </c>
      <c r="K168" s="114" t="s">
        <v>104</v>
      </c>
    </row>
    <row r="169" spans="2:14" ht="34.5" x14ac:dyDescent="0.25">
      <c r="B169" s="141" t="s">
        <v>412</v>
      </c>
      <c r="C169" s="142" t="s">
        <v>413</v>
      </c>
      <c r="D169" s="143" t="s">
        <v>414</v>
      </c>
      <c r="E169" s="144" t="s">
        <v>402</v>
      </c>
      <c r="F169" s="141" t="s">
        <v>411</v>
      </c>
      <c r="G169" s="111">
        <v>45657</v>
      </c>
      <c r="H169" s="145">
        <v>13676.57</v>
      </c>
      <c r="I169" s="112">
        <f t="shared" si="1"/>
        <v>13676.57</v>
      </c>
      <c r="J169" s="113">
        <f t="shared" si="0"/>
        <v>0</v>
      </c>
      <c r="K169" s="114" t="s">
        <v>104</v>
      </c>
      <c r="N169" s="37" t="e">
        <f>+H169+#REF!</f>
        <v>#REF!</v>
      </c>
    </row>
    <row r="170" spans="2:14" ht="23.25" x14ac:dyDescent="0.25">
      <c r="B170" s="141" t="s">
        <v>420</v>
      </c>
      <c r="C170" s="142" t="s">
        <v>421</v>
      </c>
      <c r="D170" s="143" t="s">
        <v>422</v>
      </c>
      <c r="E170" s="144" t="s">
        <v>402</v>
      </c>
      <c r="F170" s="141" t="s">
        <v>419</v>
      </c>
      <c r="G170" s="111">
        <v>45657</v>
      </c>
      <c r="H170" s="145">
        <v>188210</v>
      </c>
      <c r="I170" s="112">
        <f t="shared" si="1"/>
        <v>188210</v>
      </c>
      <c r="J170" s="113">
        <f t="shared" si="0"/>
        <v>0</v>
      </c>
      <c r="K170" s="114" t="s">
        <v>104</v>
      </c>
    </row>
    <row r="171" spans="2:14" ht="34.5" x14ac:dyDescent="0.25">
      <c r="B171" s="141" t="s">
        <v>150</v>
      </c>
      <c r="C171" s="142" t="s">
        <v>151</v>
      </c>
      <c r="D171" s="143" t="s">
        <v>426</v>
      </c>
      <c r="E171" s="144" t="s">
        <v>424</v>
      </c>
      <c r="F171" s="141" t="s">
        <v>425</v>
      </c>
      <c r="G171" s="111">
        <v>45657</v>
      </c>
      <c r="H171" s="145">
        <v>284993.98</v>
      </c>
      <c r="I171" s="112">
        <f t="shared" si="1"/>
        <v>284993.98</v>
      </c>
      <c r="J171" s="113">
        <f t="shared" si="0"/>
        <v>0</v>
      </c>
      <c r="K171" s="114" t="s">
        <v>104</v>
      </c>
    </row>
    <row r="172" spans="2:14" ht="34.5" x14ac:dyDescent="0.25">
      <c r="B172" s="141" t="s">
        <v>429</v>
      </c>
      <c r="C172" s="142" t="s">
        <v>430</v>
      </c>
      <c r="D172" s="143" t="s">
        <v>431</v>
      </c>
      <c r="E172" s="144" t="s">
        <v>424</v>
      </c>
      <c r="F172" s="141" t="s">
        <v>428</v>
      </c>
      <c r="G172" s="111">
        <v>45657</v>
      </c>
      <c r="H172" s="145">
        <v>106200</v>
      </c>
      <c r="I172" s="112">
        <f t="shared" si="1"/>
        <v>106200</v>
      </c>
      <c r="J172" s="113">
        <f t="shared" si="0"/>
        <v>0</v>
      </c>
      <c r="K172" s="114" t="s">
        <v>104</v>
      </c>
    </row>
    <row r="173" spans="2:14" ht="23.25" x14ac:dyDescent="0.25">
      <c r="B173" s="141" t="s">
        <v>434</v>
      </c>
      <c r="C173" s="142" t="s">
        <v>435</v>
      </c>
      <c r="D173" s="143" t="s">
        <v>436</v>
      </c>
      <c r="E173" s="144" t="s">
        <v>432</v>
      </c>
      <c r="F173" s="141" t="s">
        <v>433</v>
      </c>
      <c r="G173" s="111">
        <v>45657</v>
      </c>
      <c r="H173" s="145">
        <v>118000</v>
      </c>
      <c r="I173" s="112">
        <f t="shared" si="1"/>
        <v>118000</v>
      </c>
      <c r="J173" s="113">
        <f t="shared" si="0"/>
        <v>0</v>
      </c>
      <c r="K173" s="114" t="s">
        <v>104</v>
      </c>
    </row>
    <row r="174" spans="2:14" ht="34.5" x14ac:dyDescent="0.25">
      <c r="B174" s="141" t="s">
        <v>438</v>
      </c>
      <c r="C174" s="142" t="s">
        <v>439</v>
      </c>
      <c r="D174" s="143" t="s">
        <v>440</v>
      </c>
      <c r="E174" s="144" t="s">
        <v>432</v>
      </c>
      <c r="F174" s="141" t="s">
        <v>437</v>
      </c>
      <c r="G174" s="111">
        <v>45657</v>
      </c>
      <c r="H174" s="145">
        <v>118000</v>
      </c>
      <c r="I174" s="112">
        <f t="shared" si="1"/>
        <v>118000</v>
      </c>
      <c r="J174" s="113">
        <f t="shared" si="0"/>
        <v>0</v>
      </c>
      <c r="K174" s="114" t="s">
        <v>104</v>
      </c>
    </row>
    <row r="175" spans="2:14" ht="34.5" x14ac:dyDescent="0.25">
      <c r="B175" s="141" t="s">
        <v>442</v>
      </c>
      <c r="C175" s="142" t="s">
        <v>443</v>
      </c>
      <c r="D175" s="143" t="s">
        <v>444</v>
      </c>
      <c r="E175" s="144" t="s">
        <v>432</v>
      </c>
      <c r="F175" s="141" t="s">
        <v>441</v>
      </c>
      <c r="G175" s="111">
        <v>45657</v>
      </c>
      <c r="H175" s="145">
        <v>82600</v>
      </c>
      <c r="I175" s="112">
        <f t="shared" si="1"/>
        <v>82600</v>
      </c>
      <c r="J175" s="113">
        <f t="shared" si="0"/>
        <v>0</v>
      </c>
      <c r="K175" s="114" t="s">
        <v>104</v>
      </c>
    </row>
    <row r="176" spans="2:14" ht="23.25" x14ac:dyDescent="0.25">
      <c r="B176" s="141" t="s">
        <v>446</v>
      </c>
      <c r="C176" s="142" t="s">
        <v>447</v>
      </c>
      <c r="D176" s="143" t="s">
        <v>448</v>
      </c>
      <c r="E176" s="144" t="s">
        <v>432</v>
      </c>
      <c r="F176" s="141" t="s">
        <v>445</v>
      </c>
      <c r="G176" s="111">
        <v>45657</v>
      </c>
      <c r="H176" s="145">
        <v>94400</v>
      </c>
      <c r="I176" s="112">
        <f t="shared" si="1"/>
        <v>94400</v>
      </c>
      <c r="J176" s="113">
        <f t="shared" si="0"/>
        <v>0</v>
      </c>
      <c r="K176" s="114" t="s">
        <v>104</v>
      </c>
    </row>
    <row r="177" spans="1:11" ht="34.5" x14ac:dyDescent="0.25">
      <c r="B177" s="141" t="s">
        <v>450</v>
      </c>
      <c r="C177" s="142" t="s">
        <v>451</v>
      </c>
      <c r="D177" s="143" t="s">
        <v>452</v>
      </c>
      <c r="E177" s="144" t="s">
        <v>432</v>
      </c>
      <c r="F177" s="141" t="s">
        <v>449</v>
      </c>
      <c r="G177" s="111">
        <v>45657</v>
      </c>
      <c r="H177" s="145">
        <v>59000</v>
      </c>
      <c r="I177" s="112">
        <f t="shared" si="1"/>
        <v>59000</v>
      </c>
      <c r="J177" s="113">
        <f t="shared" si="0"/>
        <v>0</v>
      </c>
      <c r="K177" s="114" t="s">
        <v>104</v>
      </c>
    </row>
    <row r="178" spans="1:11" ht="34.5" x14ac:dyDescent="0.25">
      <c r="B178" s="141" t="s">
        <v>454</v>
      </c>
      <c r="C178" s="142" t="s">
        <v>455</v>
      </c>
      <c r="D178" s="143" t="s">
        <v>456</v>
      </c>
      <c r="E178" s="144" t="s">
        <v>432</v>
      </c>
      <c r="F178" s="141" t="s">
        <v>453</v>
      </c>
      <c r="G178" s="111">
        <v>45657</v>
      </c>
      <c r="H178" s="145">
        <v>118000</v>
      </c>
      <c r="I178" s="112">
        <f t="shared" si="1"/>
        <v>118000</v>
      </c>
      <c r="J178" s="113">
        <f t="shared" si="0"/>
        <v>0</v>
      </c>
      <c r="K178" s="114" t="s">
        <v>104</v>
      </c>
    </row>
    <row r="179" spans="1:11" ht="34.5" x14ac:dyDescent="0.25">
      <c r="B179" s="141" t="s">
        <v>458</v>
      </c>
      <c r="C179" s="146" t="s">
        <v>459</v>
      </c>
      <c r="D179" s="143" t="s">
        <v>460</v>
      </c>
      <c r="E179" s="144" t="s">
        <v>432</v>
      </c>
      <c r="F179" s="141" t="s">
        <v>457</v>
      </c>
      <c r="G179" s="111">
        <v>45657</v>
      </c>
      <c r="H179" s="145">
        <v>236000</v>
      </c>
      <c r="I179" s="112">
        <f t="shared" si="1"/>
        <v>236000</v>
      </c>
      <c r="J179" s="113">
        <f t="shared" si="0"/>
        <v>0</v>
      </c>
      <c r="K179" s="114" t="s">
        <v>104</v>
      </c>
    </row>
    <row r="180" spans="1:11" ht="34.5" x14ac:dyDescent="0.25">
      <c r="B180" s="141" t="s">
        <v>462</v>
      </c>
      <c r="C180" s="142" t="s">
        <v>463</v>
      </c>
      <c r="D180" s="143" t="s">
        <v>464</v>
      </c>
      <c r="E180" s="144" t="s">
        <v>432</v>
      </c>
      <c r="F180" s="141" t="s">
        <v>461</v>
      </c>
      <c r="G180" s="111">
        <v>45657</v>
      </c>
      <c r="H180" s="145">
        <v>94400</v>
      </c>
      <c r="I180" s="112">
        <f t="shared" si="1"/>
        <v>94400</v>
      </c>
      <c r="J180" s="113">
        <f t="shared" si="0"/>
        <v>0</v>
      </c>
      <c r="K180" s="114" t="s">
        <v>104</v>
      </c>
    </row>
    <row r="181" spans="1:11" ht="34.5" x14ac:dyDescent="0.25">
      <c r="B181" s="141" t="s">
        <v>466</v>
      </c>
      <c r="C181" s="142" t="s">
        <v>467</v>
      </c>
      <c r="D181" s="143" t="s">
        <v>468</v>
      </c>
      <c r="E181" s="144" t="s">
        <v>432</v>
      </c>
      <c r="F181" s="141" t="s">
        <v>465</v>
      </c>
      <c r="G181" s="111">
        <v>45657</v>
      </c>
      <c r="H181" s="145">
        <v>236000</v>
      </c>
      <c r="I181" s="112">
        <f t="shared" si="1"/>
        <v>236000</v>
      </c>
      <c r="J181" s="113">
        <f t="shared" si="0"/>
        <v>0</v>
      </c>
      <c r="K181" s="114" t="s">
        <v>104</v>
      </c>
    </row>
    <row r="182" spans="1:11" ht="34.5" x14ac:dyDescent="0.25">
      <c r="B182" s="141" t="s">
        <v>470</v>
      </c>
      <c r="C182" s="142" t="s">
        <v>471</v>
      </c>
      <c r="D182" s="143" t="s">
        <v>472</v>
      </c>
      <c r="E182" s="144" t="s">
        <v>432</v>
      </c>
      <c r="F182" s="141" t="s">
        <v>469</v>
      </c>
      <c r="G182" s="111">
        <v>45657</v>
      </c>
      <c r="H182" s="145">
        <v>94400</v>
      </c>
      <c r="I182" s="112">
        <f t="shared" si="1"/>
        <v>94400</v>
      </c>
      <c r="J182" s="113">
        <f t="shared" si="0"/>
        <v>0</v>
      </c>
      <c r="K182" s="114" t="s">
        <v>104</v>
      </c>
    </row>
    <row r="183" spans="1:11" ht="34.5" x14ac:dyDescent="0.25">
      <c r="B183" s="141" t="s">
        <v>474</v>
      </c>
      <c r="C183" s="142" t="s">
        <v>475</v>
      </c>
      <c r="D183" s="143" t="s">
        <v>476</v>
      </c>
      <c r="E183" s="144" t="s">
        <v>432</v>
      </c>
      <c r="F183" s="141" t="s">
        <v>473</v>
      </c>
      <c r="G183" s="111">
        <v>45657</v>
      </c>
      <c r="H183" s="145">
        <v>94400</v>
      </c>
      <c r="I183" s="112">
        <f t="shared" si="1"/>
        <v>94400</v>
      </c>
      <c r="J183" s="113">
        <f t="shared" ref="J183:J189" si="2">+H183-I183</f>
        <v>0</v>
      </c>
      <c r="K183" s="114" t="s">
        <v>104</v>
      </c>
    </row>
    <row r="184" spans="1:11" ht="34.5" x14ac:dyDescent="0.25">
      <c r="B184" s="141" t="s">
        <v>478</v>
      </c>
      <c r="C184" s="142" t="s">
        <v>479</v>
      </c>
      <c r="D184" s="143" t="s">
        <v>480</v>
      </c>
      <c r="E184" s="144" t="s">
        <v>432</v>
      </c>
      <c r="F184" s="141" t="s">
        <v>477</v>
      </c>
      <c r="G184" s="111">
        <v>45657</v>
      </c>
      <c r="H184" s="145">
        <v>48545.2</v>
      </c>
      <c r="I184" s="112">
        <f t="shared" ref="I184:I189" si="3">+H184</f>
        <v>48545.2</v>
      </c>
      <c r="J184" s="113">
        <f t="shared" si="2"/>
        <v>0</v>
      </c>
      <c r="K184" s="114" t="s">
        <v>104</v>
      </c>
    </row>
    <row r="185" spans="1:11" ht="45.75" x14ac:dyDescent="0.25">
      <c r="B185" s="141" t="s">
        <v>483</v>
      </c>
      <c r="C185" s="142" t="s">
        <v>484</v>
      </c>
      <c r="D185" s="143" t="s">
        <v>485</v>
      </c>
      <c r="E185" s="144" t="s">
        <v>432</v>
      </c>
      <c r="F185" s="141" t="s">
        <v>482</v>
      </c>
      <c r="G185" s="111">
        <v>45657</v>
      </c>
      <c r="H185" s="145">
        <v>133674.81</v>
      </c>
      <c r="I185" s="112">
        <f t="shared" si="3"/>
        <v>133674.81</v>
      </c>
      <c r="J185" s="113">
        <f t="shared" si="2"/>
        <v>0</v>
      </c>
      <c r="K185" s="114" t="s">
        <v>104</v>
      </c>
    </row>
    <row r="186" spans="1:11" ht="34.5" x14ac:dyDescent="0.25">
      <c r="B186" s="141" t="s">
        <v>493</v>
      </c>
      <c r="C186" s="142" t="s">
        <v>494</v>
      </c>
      <c r="D186" s="143" t="s">
        <v>495</v>
      </c>
      <c r="E186" s="144" t="s">
        <v>432</v>
      </c>
      <c r="F186" s="141" t="s">
        <v>492</v>
      </c>
      <c r="G186" s="111">
        <v>45657</v>
      </c>
      <c r="H186" s="145">
        <v>59000</v>
      </c>
      <c r="I186" s="112">
        <f t="shared" si="3"/>
        <v>59000</v>
      </c>
      <c r="J186" s="113">
        <f t="shared" si="2"/>
        <v>0</v>
      </c>
      <c r="K186" s="114" t="s">
        <v>104</v>
      </c>
    </row>
    <row r="187" spans="1:11" ht="34.5" x14ac:dyDescent="0.25">
      <c r="B187" s="141" t="s">
        <v>497</v>
      </c>
      <c r="C187" s="142" t="s">
        <v>498</v>
      </c>
      <c r="D187" s="143" t="s">
        <v>499</v>
      </c>
      <c r="E187" s="144" t="s">
        <v>432</v>
      </c>
      <c r="F187" s="141" t="s">
        <v>496</v>
      </c>
      <c r="G187" s="111">
        <v>45657</v>
      </c>
      <c r="H187" s="145">
        <v>236000</v>
      </c>
      <c r="I187" s="112">
        <f t="shared" si="3"/>
        <v>236000</v>
      </c>
      <c r="J187" s="113">
        <f t="shared" si="2"/>
        <v>0</v>
      </c>
      <c r="K187" s="114" t="s">
        <v>104</v>
      </c>
    </row>
    <row r="188" spans="1:11" ht="34.5" x14ac:dyDescent="0.25">
      <c r="B188" s="141" t="s">
        <v>501</v>
      </c>
      <c r="C188" s="142" t="s">
        <v>502</v>
      </c>
      <c r="D188" s="143" t="s">
        <v>503</v>
      </c>
      <c r="E188" s="144" t="s">
        <v>432</v>
      </c>
      <c r="F188" s="141" t="s">
        <v>500</v>
      </c>
      <c r="G188" s="111">
        <v>45657</v>
      </c>
      <c r="H188" s="145">
        <v>59000</v>
      </c>
      <c r="I188" s="112">
        <f t="shared" si="3"/>
        <v>59000</v>
      </c>
      <c r="J188" s="113">
        <f t="shared" si="2"/>
        <v>0</v>
      </c>
      <c r="K188" s="114" t="s">
        <v>104</v>
      </c>
    </row>
    <row r="189" spans="1:11" ht="34.5" x14ac:dyDescent="0.25">
      <c r="B189" s="141" t="s">
        <v>115</v>
      </c>
      <c r="C189" s="142" t="s">
        <v>116</v>
      </c>
      <c r="D189" s="143" t="s">
        <v>506</v>
      </c>
      <c r="E189" s="144" t="s">
        <v>504</v>
      </c>
      <c r="F189" s="141" t="s">
        <v>505</v>
      </c>
      <c r="G189" s="111">
        <v>45657</v>
      </c>
      <c r="H189" s="145">
        <v>4920</v>
      </c>
      <c r="I189" s="112">
        <f t="shared" si="3"/>
        <v>4920</v>
      </c>
      <c r="J189" s="113">
        <f t="shared" si="2"/>
        <v>0</v>
      </c>
      <c r="K189" s="114" t="s">
        <v>104</v>
      </c>
    </row>
    <row r="190" spans="1:11" x14ac:dyDescent="0.25">
      <c r="B190" s="115"/>
      <c r="C190" s="115"/>
      <c r="D190" s="115"/>
      <c r="E190" s="110"/>
      <c r="F190" s="116"/>
      <c r="G190" s="147" t="s">
        <v>10</v>
      </c>
      <c r="H190" s="148">
        <f>SUM(H119:H189)</f>
        <v>9457740.459999999</v>
      </c>
      <c r="I190" s="148">
        <f>SUM(I119:I189)</f>
        <v>9457740.459999999</v>
      </c>
      <c r="J190" s="116"/>
      <c r="K190" s="110"/>
    </row>
    <row r="191" spans="1:11" s="84" customFormat="1" x14ac:dyDescent="0.25">
      <c r="A191" s="83"/>
      <c r="B191" s="83"/>
      <c r="C191" s="83"/>
      <c r="D191" s="83"/>
      <c r="E191" s="83"/>
      <c r="F191" s="83"/>
      <c r="G191" s="83"/>
      <c r="H191" s="83"/>
      <c r="I191" s="83"/>
    </row>
    <row r="192" spans="1:11" x14ac:dyDescent="0.25">
      <c r="A192" s="65"/>
      <c r="B192" s="65"/>
      <c r="C192" s="66"/>
      <c r="D192" s="67"/>
      <c r="E192" s="68"/>
      <c r="F192" s="69"/>
      <c r="G192" s="70"/>
      <c r="H192" s="67"/>
      <c r="I192" s="66"/>
    </row>
    <row r="193" spans="1:9" ht="9" customHeight="1" x14ac:dyDescent="0.25">
      <c r="A193" s="11"/>
      <c r="B193" s="11"/>
      <c r="C193" s="2"/>
      <c r="F193" s="64"/>
    </row>
    <row r="194" spans="1:9" ht="15.75" customHeight="1" x14ac:dyDescent="0.25">
      <c r="A194" s="229" t="s">
        <v>121</v>
      </c>
      <c r="B194" s="229"/>
      <c r="C194" s="229"/>
      <c r="D194" s="221" t="s">
        <v>122</v>
      </c>
      <c r="E194" s="221"/>
      <c r="F194" s="221"/>
      <c r="G194" s="221"/>
      <c r="I194" s="2"/>
    </row>
    <row r="195" spans="1:9" ht="15.75" customHeight="1" x14ac:dyDescent="0.25">
      <c r="A195" s="222" t="s">
        <v>123</v>
      </c>
      <c r="B195" s="222"/>
      <c r="C195" s="222"/>
      <c r="D195" s="223" t="s">
        <v>105</v>
      </c>
      <c r="E195" s="223"/>
      <c r="F195" s="223"/>
      <c r="G195" s="223"/>
      <c r="I195" s="2"/>
    </row>
    <row r="196" spans="1:9" ht="15.75" customHeight="1" x14ac:dyDescent="0.25">
      <c r="A196" s="229" t="s">
        <v>106</v>
      </c>
      <c r="B196" s="229"/>
      <c r="C196" s="229"/>
      <c r="D196" s="38" t="s">
        <v>146</v>
      </c>
      <c r="E196" s="38"/>
      <c r="F196" s="38"/>
      <c r="G196" s="38"/>
      <c r="I196" s="2"/>
    </row>
    <row r="197" spans="1:9" x14ac:dyDescent="0.25">
      <c r="A197" s="65"/>
      <c r="B197" s="65"/>
      <c r="C197" s="66"/>
      <c r="D197" s="67"/>
      <c r="E197" s="68"/>
      <c r="F197" s="69"/>
      <c r="G197" s="70"/>
      <c r="H197" s="67"/>
      <c r="I197" s="67"/>
    </row>
    <row r="198" spans="1:9" x14ac:dyDescent="0.25">
      <c r="A198" s="65"/>
      <c r="B198" s="65"/>
      <c r="C198" s="66"/>
      <c r="D198" s="67"/>
      <c r="E198" s="68"/>
      <c r="F198" s="69"/>
      <c r="G198" s="70"/>
      <c r="H198" s="67"/>
      <c r="I198" s="67"/>
    </row>
    <row r="199" spans="1:9" x14ac:dyDescent="0.25">
      <c r="A199" s="65"/>
      <c r="B199" s="65"/>
      <c r="C199" s="66"/>
      <c r="D199" s="67"/>
      <c r="E199" s="68"/>
      <c r="F199" s="69"/>
      <c r="G199" s="70"/>
      <c r="H199" s="67"/>
      <c r="I199" s="67"/>
    </row>
    <row r="200" spans="1:9" x14ac:dyDescent="0.25">
      <c r="A200" s="65"/>
      <c r="B200" s="65"/>
      <c r="C200" s="66"/>
      <c r="D200" s="67"/>
      <c r="E200" s="68"/>
      <c r="F200" s="69"/>
      <c r="G200" s="70"/>
      <c r="H200" s="67"/>
      <c r="I200" s="67"/>
    </row>
    <row r="201" spans="1:9" x14ac:dyDescent="0.25">
      <c r="A201" s="65"/>
      <c r="B201" s="65"/>
      <c r="C201" s="66"/>
      <c r="D201" s="67"/>
      <c r="E201" s="68"/>
      <c r="F201" s="69"/>
      <c r="G201" s="70"/>
      <c r="H201" s="67"/>
      <c r="I201" s="67"/>
    </row>
    <row r="202" spans="1:9" x14ac:dyDescent="0.25">
      <c r="A202" s="65"/>
      <c r="B202" s="65"/>
      <c r="C202" s="66"/>
      <c r="D202" s="67"/>
      <c r="E202" s="68"/>
      <c r="F202" s="69"/>
      <c r="G202" s="70"/>
      <c r="H202" s="67"/>
      <c r="I202" s="67"/>
    </row>
    <row r="203" spans="1:9" x14ac:dyDescent="0.25">
      <c r="A203" s="65"/>
      <c r="B203" s="65"/>
      <c r="C203" s="66"/>
      <c r="D203" s="67"/>
      <c r="E203" s="68"/>
      <c r="F203" s="69"/>
      <c r="G203" s="70"/>
      <c r="H203" s="67"/>
      <c r="I203" s="67"/>
    </row>
    <row r="204" spans="1:9" x14ac:dyDescent="0.25">
      <c r="A204" s="65"/>
      <c r="B204" s="65"/>
      <c r="C204" s="66"/>
      <c r="D204" s="67"/>
      <c r="E204" s="68"/>
      <c r="F204" s="69"/>
      <c r="G204" s="70"/>
      <c r="H204" s="67"/>
      <c r="I204" s="67"/>
    </row>
    <row r="205" spans="1:9" x14ac:dyDescent="0.25">
      <c r="A205" s="65"/>
      <c r="B205" s="65"/>
      <c r="C205" s="66"/>
      <c r="D205" s="67"/>
      <c r="E205" s="68"/>
      <c r="F205" s="69"/>
      <c r="G205" s="70"/>
      <c r="H205" s="67"/>
      <c r="I205" s="67"/>
    </row>
    <row r="206" spans="1:9" x14ac:dyDescent="0.25">
      <c r="B206" s="76"/>
      <c r="E206" s="77"/>
      <c r="G206" s="37"/>
    </row>
    <row r="207" spans="1:9" s="5" customFormat="1" ht="18.75" x14ac:dyDescent="0.3">
      <c r="B207" s="233" t="s">
        <v>137</v>
      </c>
      <c r="C207" s="233"/>
      <c r="D207" s="233"/>
      <c r="E207" s="233"/>
      <c r="F207" s="233"/>
      <c r="G207" s="233"/>
      <c r="H207" s="78"/>
    </row>
    <row r="208" spans="1:9" s="5" customFormat="1" ht="18.75" x14ac:dyDescent="0.3">
      <c r="B208" s="233" t="s">
        <v>138</v>
      </c>
      <c r="C208" s="233"/>
      <c r="D208" s="233"/>
      <c r="E208" s="233"/>
      <c r="F208" s="233"/>
      <c r="G208" s="233"/>
      <c r="H208" s="78"/>
    </row>
    <row r="209" spans="1:7" x14ac:dyDescent="0.25">
      <c r="B209" s="234" t="s">
        <v>139</v>
      </c>
      <c r="C209" s="234"/>
      <c r="D209" s="234"/>
      <c r="E209" s="234"/>
      <c r="F209" s="234"/>
      <c r="G209" s="234"/>
    </row>
    <row r="210" spans="1:7" x14ac:dyDescent="0.25">
      <c r="B210" s="234" t="s">
        <v>508</v>
      </c>
      <c r="C210" s="234"/>
      <c r="D210" s="234"/>
      <c r="E210" s="234"/>
      <c r="F210" s="234"/>
      <c r="G210" s="234"/>
    </row>
    <row r="211" spans="1:7" x14ac:dyDescent="0.25">
      <c r="B211" s="234" t="s">
        <v>113</v>
      </c>
      <c r="C211" s="234"/>
      <c r="D211" s="234"/>
      <c r="E211" s="234"/>
      <c r="F211" s="234"/>
      <c r="G211" s="234"/>
    </row>
    <row r="212" spans="1:7" x14ac:dyDescent="0.25">
      <c r="B212" s="76"/>
      <c r="E212" s="77"/>
      <c r="G212" s="37"/>
    </row>
    <row r="213" spans="1:7" x14ac:dyDescent="0.25">
      <c r="A213" s="79" t="s">
        <v>140</v>
      </c>
      <c r="B213" s="80" t="s">
        <v>141</v>
      </c>
      <c r="C213" s="80" t="s">
        <v>4</v>
      </c>
      <c r="D213" s="79" t="s">
        <v>98</v>
      </c>
      <c r="E213" s="81" t="s">
        <v>91</v>
      </c>
      <c r="F213" s="82" t="s">
        <v>92</v>
      </c>
    </row>
    <row r="214" spans="1:7" ht="27" customHeight="1" x14ac:dyDescent="0.25">
      <c r="A214" s="149">
        <v>45471</v>
      </c>
      <c r="B214" s="91" t="s">
        <v>509</v>
      </c>
      <c r="C214" s="91" t="s">
        <v>510</v>
      </c>
      <c r="D214" s="92" t="s">
        <v>511</v>
      </c>
      <c r="E214" s="93" t="s">
        <v>512</v>
      </c>
      <c r="F214" s="94">
        <v>47200</v>
      </c>
    </row>
    <row r="215" spans="1:7" ht="27" customHeight="1" x14ac:dyDescent="0.25">
      <c r="A215" s="150">
        <v>45471</v>
      </c>
      <c r="B215" s="95" t="s">
        <v>513</v>
      </c>
      <c r="C215" s="95" t="s">
        <v>143</v>
      </c>
      <c r="D215" s="96" t="s">
        <v>142</v>
      </c>
      <c r="E215" s="97" t="s">
        <v>514</v>
      </c>
      <c r="F215" s="151">
        <v>64900</v>
      </c>
    </row>
    <row r="216" spans="1:7" ht="27" customHeight="1" x14ac:dyDescent="0.25">
      <c r="A216" s="150">
        <v>45471</v>
      </c>
      <c r="B216" s="95" t="s">
        <v>515</v>
      </c>
      <c r="C216" s="95" t="s">
        <v>516</v>
      </c>
      <c r="D216" s="96" t="s">
        <v>517</v>
      </c>
      <c r="E216" s="97" t="s">
        <v>518</v>
      </c>
      <c r="F216" s="151">
        <v>94400</v>
      </c>
    </row>
    <row r="217" spans="1:7" ht="27" customHeight="1" x14ac:dyDescent="0.25">
      <c r="A217" s="149">
        <v>45471</v>
      </c>
      <c r="B217" s="91" t="s">
        <v>160</v>
      </c>
      <c r="C217" s="91" t="s">
        <v>519</v>
      </c>
      <c r="D217" s="92" t="s">
        <v>520</v>
      </c>
      <c r="E217" s="93" t="s">
        <v>521</v>
      </c>
      <c r="F217" s="94">
        <v>141600</v>
      </c>
    </row>
    <row r="218" spans="1:7" ht="27" customHeight="1" x14ac:dyDescent="0.25">
      <c r="A218" s="149">
        <v>45471</v>
      </c>
      <c r="B218" s="91" t="s">
        <v>522</v>
      </c>
      <c r="C218" s="91" t="s">
        <v>211</v>
      </c>
      <c r="D218" s="92" t="s">
        <v>523</v>
      </c>
      <c r="E218" s="93" t="s">
        <v>524</v>
      </c>
      <c r="F218" s="94">
        <v>43628.57</v>
      </c>
    </row>
    <row r="219" spans="1:7" ht="27" customHeight="1" x14ac:dyDescent="0.25">
      <c r="A219" s="149">
        <v>45471</v>
      </c>
      <c r="B219" s="91" t="s">
        <v>525</v>
      </c>
      <c r="C219" s="91" t="s">
        <v>526</v>
      </c>
      <c r="D219" s="92" t="s">
        <v>527</v>
      </c>
      <c r="E219" s="93" t="s">
        <v>528</v>
      </c>
      <c r="F219" s="94">
        <v>1180000</v>
      </c>
    </row>
    <row r="220" spans="1:7" ht="27" customHeight="1" x14ac:dyDescent="0.25">
      <c r="A220" s="149">
        <v>45471</v>
      </c>
      <c r="B220" s="91" t="s">
        <v>529</v>
      </c>
      <c r="C220" s="91" t="s">
        <v>530</v>
      </c>
      <c r="D220" s="92" t="s">
        <v>531</v>
      </c>
      <c r="E220" s="93" t="s">
        <v>532</v>
      </c>
      <c r="F220" s="94">
        <v>59000</v>
      </c>
    </row>
    <row r="221" spans="1:7" ht="27" customHeight="1" x14ac:dyDescent="0.25">
      <c r="A221" s="149">
        <v>45471</v>
      </c>
      <c r="B221" s="91" t="s">
        <v>161</v>
      </c>
      <c r="C221" s="91" t="s">
        <v>533</v>
      </c>
      <c r="D221" s="92" t="s">
        <v>534</v>
      </c>
      <c r="E221" s="93" t="s">
        <v>535</v>
      </c>
      <c r="F221" s="94">
        <v>354000</v>
      </c>
    </row>
    <row r="222" spans="1:7" ht="27" customHeight="1" x14ac:dyDescent="0.25">
      <c r="A222" s="149">
        <v>45471</v>
      </c>
      <c r="B222" s="91" t="s">
        <v>536</v>
      </c>
      <c r="C222" s="91" t="s">
        <v>537</v>
      </c>
      <c r="D222" s="92" t="s">
        <v>538</v>
      </c>
      <c r="E222" s="93" t="s">
        <v>539</v>
      </c>
      <c r="F222" s="94">
        <v>354000</v>
      </c>
    </row>
    <row r="223" spans="1:7" ht="27" customHeight="1" x14ac:dyDescent="0.25">
      <c r="A223" s="149">
        <v>45471</v>
      </c>
      <c r="B223" s="91" t="s">
        <v>540</v>
      </c>
      <c r="C223" s="91" t="s">
        <v>541</v>
      </c>
      <c r="D223" s="92" t="s">
        <v>542</v>
      </c>
      <c r="E223" s="93" t="s">
        <v>543</v>
      </c>
      <c r="F223" s="94">
        <v>47200</v>
      </c>
    </row>
    <row r="224" spans="1:7" ht="27" customHeight="1" x14ac:dyDescent="0.25">
      <c r="A224" s="149">
        <v>45471</v>
      </c>
      <c r="B224" s="91" t="s">
        <v>544</v>
      </c>
      <c r="C224" s="91" t="s">
        <v>545</v>
      </c>
      <c r="D224" s="92" t="s">
        <v>546</v>
      </c>
      <c r="E224" s="93" t="s">
        <v>547</v>
      </c>
      <c r="F224" s="94">
        <v>377600</v>
      </c>
    </row>
    <row r="225" spans="1:6" ht="27" customHeight="1" x14ac:dyDescent="0.25">
      <c r="A225" s="149">
        <v>45471</v>
      </c>
      <c r="B225" s="91" t="s">
        <v>548</v>
      </c>
      <c r="C225" s="91" t="s">
        <v>549</v>
      </c>
      <c r="D225" s="92" t="s">
        <v>550</v>
      </c>
      <c r="E225" s="93" t="s">
        <v>551</v>
      </c>
      <c r="F225" s="94">
        <v>165200</v>
      </c>
    </row>
    <row r="226" spans="1:6" ht="27" customHeight="1" x14ac:dyDescent="0.25">
      <c r="A226" s="149">
        <v>45471</v>
      </c>
      <c r="B226" s="91" t="s">
        <v>552</v>
      </c>
      <c r="C226" s="91" t="s">
        <v>553</v>
      </c>
      <c r="D226" s="92" t="s">
        <v>554</v>
      </c>
      <c r="E226" s="93" t="s">
        <v>555</v>
      </c>
      <c r="F226" s="94">
        <v>236000</v>
      </c>
    </row>
    <row r="227" spans="1:6" ht="27" customHeight="1" x14ac:dyDescent="0.25">
      <c r="A227" s="149">
        <v>45471</v>
      </c>
      <c r="B227" s="91" t="s">
        <v>556</v>
      </c>
      <c r="C227" s="91" t="s">
        <v>557</v>
      </c>
      <c r="D227" s="92" t="s">
        <v>558</v>
      </c>
      <c r="E227" s="93" t="s">
        <v>559</v>
      </c>
      <c r="F227" s="94">
        <v>94400</v>
      </c>
    </row>
    <row r="228" spans="1:6" ht="27" customHeight="1" x14ac:dyDescent="0.25">
      <c r="A228" s="149">
        <v>45471</v>
      </c>
      <c r="B228" s="91" t="s">
        <v>560</v>
      </c>
      <c r="C228" s="91" t="s">
        <v>561</v>
      </c>
      <c r="D228" s="92" t="s">
        <v>562</v>
      </c>
      <c r="E228" s="93" t="s">
        <v>563</v>
      </c>
      <c r="F228" s="94">
        <v>70800</v>
      </c>
    </row>
    <row r="229" spans="1:6" ht="27" customHeight="1" x14ac:dyDescent="0.25">
      <c r="A229" s="149">
        <v>45471</v>
      </c>
      <c r="B229" s="91" t="s">
        <v>564</v>
      </c>
      <c r="C229" s="91" t="s">
        <v>565</v>
      </c>
      <c r="D229" s="92" t="s">
        <v>566</v>
      </c>
      <c r="E229" s="93" t="s">
        <v>567</v>
      </c>
      <c r="F229" s="94">
        <v>35400</v>
      </c>
    </row>
    <row r="230" spans="1:6" ht="27" customHeight="1" x14ac:dyDescent="0.25">
      <c r="A230" s="149">
        <v>45471</v>
      </c>
      <c r="B230" s="91" t="s">
        <v>568</v>
      </c>
      <c r="C230" s="91" t="s">
        <v>569</v>
      </c>
      <c r="D230" s="92" t="s">
        <v>570</v>
      </c>
      <c r="E230" s="93" t="s">
        <v>571</v>
      </c>
      <c r="F230" s="94">
        <v>354000</v>
      </c>
    </row>
    <row r="231" spans="1:6" ht="27" customHeight="1" x14ac:dyDescent="0.25">
      <c r="A231" s="149">
        <v>45471</v>
      </c>
      <c r="B231" s="91" t="s">
        <v>572</v>
      </c>
      <c r="C231" s="91" t="s">
        <v>573</v>
      </c>
      <c r="D231" s="92" t="s">
        <v>574</v>
      </c>
      <c r="E231" s="93" t="s">
        <v>575</v>
      </c>
      <c r="F231" s="94">
        <v>118000</v>
      </c>
    </row>
    <row r="232" spans="1:6" ht="27" customHeight="1" x14ac:dyDescent="0.25">
      <c r="A232" s="149">
        <v>45471</v>
      </c>
      <c r="B232" s="91" t="s">
        <v>576</v>
      </c>
      <c r="C232" s="91" t="s">
        <v>577</v>
      </c>
      <c r="D232" s="92" t="s">
        <v>578</v>
      </c>
      <c r="E232" s="93" t="s">
        <v>579</v>
      </c>
      <c r="F232" s="94">
        <v>236000</v>
      </c>
    </row>
    <row r="233" spans="1:6" ht="27" customHeight="1" x14ac:dyDescent="0.25">
      <c r="A233" s="149">
        <v>45471</v>
      </c>
      <c r="B233" s="91" t="s">
        <v>580</v>
      </c>
      <c r="C233" s="91" t="s">
        <v>581</v>
      </c>
      <c r="D233" s="92" t="s">
        <v>582</v>
      </c>
      <c r="E233" s="93" t="s">
        <v>583</v>
      </c>
      <c r="F233" s="94">
        <v>70800</v>
      </c>
    </row>
    <row r="234" spans="1:6" ht="27" customHeight="1" x14ac:dyDescent="0.25">
      <c r="A234" s="149">
        <v>45471</v>
      </c>
      <c r="B234" s="91" t="s">
        <v>584</v>
      </c>
      <c r="C234" s="91" t="s">
        <v>585</v>
      </c>
      <c r="D234" s="92" t="s">
        <v>586</v>
      </c>
      <c r="E234" s="93" t="s">
        <v>587</v>
      </c>
      <c r="F234" s="94">
        <v>188800</v>
      </c>
    </row>
    <row r="235" spans="1:6" ht="27" customHeight="1" x14ac:dyDescent="0.25">
      <c r="A235" s="149">
        <v>45471</v>
      </c>
      <c r="B235" s="91" t="s">
        <v>588</v>
      </c>
      <c r="C235" s="91" t="s">
        <v>589</v>
      </c>
      <c r="D235" s="92" t="s">
        <v>590</v>
      </c>
      <c r="E235" s="93" t="s">
        <v>591</v>
      </c>
      <c r="F235" s="94">
        <v>70800</v>
      </c>
    </row>
    <row r="236" spans="1:6" ht="27" customHeight="1" x14ac:dyDescent="0.25">
      <c r="A236" s="149">
        <v>45471</v>
      </c>
      <c r="B236" s="91" t="s">
        <v>592</v>
      </c>
      <c r="C236" s="91" t="s">
        <v>593</v>
      </c>
      <c r="D236" s="92" t="s">
        <v>594</v>
      </c>
      <c r="E236" s="93" t="s">
        <v>595</v>
      </c>
      <c r="F236" s="94">
        <v>354000</v>
      </c>
    </row>
    <row r="237" spans="1:6" ht="27" customHeight="1" x14ac:dyDescent="0.25">
      <c r="A237" s="149">
        <v>45471</v>
      </c>
      <c r="B237" s="91" t="s">
        <v>596</v>
      </c>
      <c r="C237" s="91" t="s">
        <v>597</v>
      </c>
      <c r="D237" s="92" t="s">
        <v>598</v>
      </c>
      <c r="E237" s="93" t="s">
        <v>599</v>
      </c>
      <c r="F237" s="94">
        <v>188800</v>
      </c>
    </row>
    <row r="238" spans="1:6" ht="27" customHeight="1" x14ac:dyDescent="0.25">
      <c r="A238" s="149">
        <v>45471</v>
      </c>
      <c r="B238" s="91" t="s">
        <v>600</v>
      </c>
      <c r="C238" s="91" t="s">
        <v>601</v>
      </c>
      <c r="D238" s="92" t="s">
        <v>602</v>
      </c>
      <c r="E238" s="93" t="s">
        <v>603</v>
      </c>
      <c r="F238" s="94">
        <v>47200</v>
      </c>
    </row>
    <row r="239" spans="1:6" ht="27" customHeight="1" x14ac:dyDescent="0.25">
      <c r="A239" s="149">
        <v>45471</v>
      </c>
      <c r="B239" s="91" t="s">
        <v>600</v>
      </c>
      <c r="C239" s="91" t="s">
        <v>604</v>
      </c>
      <c r="D239" s="92" t="s">
        <v>605</v>
      </c>
      <c r="E239" s="93" t="s">
        <v>606</v>
      </c>
      <c r="F239" s="94">
        <v>94400</v>
      </c>
    </row>
    <row r="240" spans="1:6" ht="27" customHeight="1" x14ac:dyDescent="0.25">
      <c r="A240" s="149">
        <v>45471</v>
      </c>
      <c r="B240" s="91" t="s">
        <v>568</v>
      </c>
      <c r="C240" s="91" t="s">
        <v>607</v>
      </c>
      <c r="D240" s="92" t="s">
        <v>608</v>
      </c>
      <c r="E240" s="93" t="s">
        <v>609</v>
      </c>
      <c r="F240" s="94">
        <v>1180000</v>
      </c>
    </row>
    <row r="241" spans="1:9" x14ac:dyDescent="0.25">
      <c r="A241" s="152"/>
      <c r="B241" s="153"/>
      <c r="C241" s="153"/>
      <c r="D241" s="154"/>
      <c r="E241" s="155" t="s">
        <v>10</v>
      </c>
      <c r="F241" s="156">
        <f>SUM(F214:F240)</f>
        <v>6268128.5700000003</v>
      </c>
    </row>
    <row r="242" spans="1:9" x14ac:dyDescent="0.25">
      <c r="A242" s="76"/>
      <c r="D242" s="11"/>
      <c r="E242" s="11"/>
      <c r="F242" s="37"/>
    </row>
    <row r="243" spans="1:9" x14ac:dyDescent="0.25">
      <c r="A243" s="76"/>
      <c r="D243" s="11"/>
      <c r="E243" s="11"/>
      <c r="F243" s="37"/>
    </row>
    <row r="244" spans="1:9" x14ac:dyDescent="0.25">
      <c r="B244" s="76"/>
      <c r="E244" s="77"/>
      <c r="G244" s="37"/>
    </row>
    <row r="245" spans="1:9" x14ac:dyDescent="0.25">
      <c r="A245" s="65"/>
      <c r="B245" s="65"/>
      <c r="C245" s="66"/>
      <c r="D245" s="67"/>
      <c r="E245" s="67"/>
      <c r="F245" s="71"/>
      <c r="G245" s="67"/>
      <c r="H245" s="67"/>
      <c r="I245" s="67"/>
    </row>
    <row r="246" spans="1:9" x14ac:dyDescent="0.25">
      <c r="A246" s="54"/>
      <c r="B246" s="55"/>
      <c r="C246" s="55"/>
      <c r="D246" s="55"/>
      <c r="E246" s="55"/>
      <c r="F246" s="55"/>
      <c r="G246" s="55"/>
      <c r="H246" s="56"/>
      <c r="I246" s="55"/>
    </row>
    <row r="247" spans="1:9" x14ac:dyDescent="0.25">
      <c r="A247" s="54"/>
      <c r="B247" s="55"/>
      <c r="C247" s="55"/>
      <c r="D247" s="55"/>
      <c r="E247" s="55"/>
      <c r="F247" s="55"/>
      <c r="G247" s="55"/>
      <c r="H247" s="56"/>
      <c r="I247" s="55"/>
    </row>
    <row r="248" spans="1:9" x14ac:dyDescent="0.25">
      <c r="A248" s="54"/>
      <c r="B248" s="55"/>
      <c r="C248" s="55"/>
      <c r="D248" s="55"/>
      <c r="E248" s="55"/>
      <c r="F248" s="55"/>
      <c r="G248" s="55"/>
      <c r="H248" s="56"/>
      <c r="I248" s="55"/>
    </row>
    <row r="249" spans="1:9" x14ac:dyDescent="0.25">
      <c r="A249" s="54"/>
      <c r="B249" s="55"/>
      <c r="C249" s="55"/>
      <c r="D249" s="55"/>
      <c r="E249" s="55"/>
      <c r="F249" s="55"/>
      <c r="G249" s="55"/>
      <c r="H249" s="56"/>
      <c r="I249" s="55"/>
    </row>
    <row r="250" spans="1:9" ht="15.75" x14ac:dyDescent="0.25">
      <c r="A250" s="229" t="s">
        <v>121</v>
      </c>
      <c r="B250" s="229"/>
      <c r="C250" s="41"/>
      <c r="D250" s="221" t="s">
        <v>134</v>
      </c>
      <c r="E250" s="221"/>
      <c r="F250" s="221"/>
      <c r="G250" s="221"/>
      <c r="H250" s="57"/>
      <c r="I250" s="58"/>
    </row>
    <row r="251" spans="1:9" ht="15.75" x14ac:dyDescent="0.25">
      <c r="A251" s="222" t="s">
        <v>123</v>
      </c>
      <c r="B251" s="222"/>
      <c r="C251" s="25"/>
      <c r="D251" s="223" t="s">
        <v>135</v>
      </c>
      <c r="E251" s="223"/>
      <c r="F251" s="223"/>
      <c r="G251" s="223"/>
      <c r="H251" s="57"/>
      <c r="I251" s="58"/>
    </row>
    <row r="252" spans="1:9" ht="15.75" x14ac:dyDescent="0.25">
      <c r="A252" s="229" t="s">
        <v>106</v>
      </c>
      <c r="B252" s="229"/>
      <c r="C252" s="25"/>
      <c r="D252" s="38"/>
      <c r="E252" s="38" t="s">
        <v>136</v>
      </c>
      <c r="F252" s="38"/>
      <c r="G252" s="38"/>
      <c r="H252" s="57"/>
      <c r="I252" s="58"/>
    </row>
    <row r="253" spans="1:9" ht="15.75" x14ac:dyDescent="0.25">
      <c r="A253" s="59"/>
      <c r="B253" s="58"/>
      <c r="C253" s="58"/>
      <c r="D253" s="58"/>
      <c r="E253" s="58"/>
      <c r="F253" s="58"/>
      <c r="G253" s="58"/>
      <c r="H253" s="57"/>
      <c r="I253" s="58"/>
    </row>
    <row r="254" spans="1:9" ht="15.75" x14ac:dyDescent="0.25">
      <c r="A254" s="59"/>
      <c r="B254" s="58"/>
      <c r="C254" s="58"/>
      <c r="D254" s="58"/>
      <c r="E254" s="58"/>
      <c r="F254" s="58"/>
      <c r="G254" s="58"/>
      <c r="H254" s="57"/>
      <c r="I254" s="58"/>
    </row>
    <row r="255" spans="1:9" ht="15.75" x14ac:dyDescent="0.25">
      <c r="A255" s="59"/>
      <c r="B255" s="58"/>
      <c r="C255" s="58"/>
      <c r="D255" s="58"/>
      <c r="E255" s="58"/>
      <c r="F255" s="58"/>
      <c r="G255" s="58"/>
      <c r="H255" s="57"/>
      <c r="I255" s="58"/>
    </row>
    <row r="256" spans="1:9" ht="15.75" x14ac:dyDescent="0.25">
      <c r="A256" s="221" t="s">
        <v>122</v>
      </c>
      <c r="B256" s="221"/>
      <c r="C256" s="221"/>
      <c r="D256" s="221"/>
      <c r="E256" s="221"/>
      <c r="F256" s="221"/>
      <c r="G256" s="221"/>
      <c r="H256" s="221"/>
      <c r="I256" s="221"/>
    </row>
    <row r="257" spans="1:9" ht="15.75" x14ac:dyDescent="0.25">
      <c r="A257" s="223" t="s">
        <v>105</v>
      </c>
      <c r="B257" s="223"/>
      <c r="C257" s="223"/>
      <c r="D257" s="223"/>
      <c r="E257" s="223"/>
      <c r="F257" s="223"/>
      <c r="G257" s="223"/>
      <c r="H257" s="223"/>
      <c r="I257" s="223"/>
    </row>
    <row r="258" spans="1:9" ht="15.75" x14ac:dyDescent="0.25">
      <c r="A258" s="238" t="s">
        <v>126</v>
      </c>
      <c r="B258" s="238"/>
      <c r="C258" s="238"/>
      <c r="D258" s="238"/>
      <c r="E258" s="238"/>
      <c r="F258" s="238"/>
      <c r="G258" s="238"/>
      <c r="H258" s="238"/>
      <c r="I258" s="238"/>
    </row>
    <row r="259" spans="1:9" ht="27" customHeight="1" x14ac:dyDescent="0.25">
      <c r="B259" s="4"/>
      <c r="C259" s="2"/>
    </row>
    <row r="260" spans="1:9" ht="27" customHeight="1" x14ac:dyDescent="0.25">
      <c r="B260" s="4"/>
      <c r="C260" s="2"/>
    </row>
    <row r="261" spans="1:9" ht="27" customHeight="1" x14ac:dyDescent="0.25">
      <c r="B261" s="4"/>
      <c r="C261" s="2"/>
    </row>
    <row r="262" spans="1:9" x14ac:dyDescent="0.25">
      <c r="A262" s="2"/>
      <c r="B262" s="4"/>
      <c r="C262" s="2"/>
    </row>
    <row r="263" spans="1:9" x14ac:dyDescent="0.25">
      <c r="A263" s="2"/>
      <c r="B263" s="4"/>
      <c r="C263" s="2"/>
    </row>
    <row r="264" spans="1:9" ht="27" customHeight="1" x14ac:dyDescent="0.25">
      <c r="B264" s="4"/>
      <c r="C264" s="2"/>
    </row>
    <row r="265" spans="1:9" x14ac:dyDescent="0.25">
      <c r="A265" s="2"/>
      <c r="B265" s="4"/>
      <c r="C265" s="2"/>
    </row>
    <row r="266" spans="1:9" x14ac:dyDescent="0.25">
      <c r="A266" s="2"/>
      <c r="B266" s="4"/>
      <c r="C266" s="2"/>
    </row>
    <row r="267" spans="1:9" x14ac:dyDescent="0.25">
      <c r="A267" s="2"/>
      <c r="B267" s="4"/>
      <c r="C267" s="2"/>
    </row>
    <row r="268" spans="1:9" x14ac:dyDescent="0.25">
      <c r="A268" s="2"/>
      <c r="B268" s="4"/>
      <c r="C268" s="2"/>
    </row>
    <row r="269" spans="1:9" ht="15.75" x14ac:dyDescent="0.25">
      <c r="A269" s="2"/>
      <c r="B269" s="4"/>
      <c r="C269" s="224"/>
      <c r="D269" s="224"/>
    </row>
    <row r="270" spans="1:9" s="5" customFormat="1" ht="18" x14ac:dyDescent="0.25">
      <c r="A270" s="239" t="s">
        <v>129</v>
      </c>
      <c r="B270" s="239"/>
      <c r="C270" s="239"/>
      <c r="D270" s="239"/>
    </row>
    <row r="271" spans="1:9" s="5" customFormat="1" ht="18" x14ac:dyDescent="0.25">
      <c r="A271" s="239" t="s">
        <v>130</v>
      </c>
      <c r="B271" s="239"/>
      <c r="C271" s="239"/>
      <c r="D271" s="239"/>
    </row>
    <row r="272" spans="1:9" ht="34.5" customHeight="1" x14ac:dyDescent="0.25">
      <c r="A272" s="232" t="s">
        <v>131</v>
      </c>
      <c r="B272" s="232"/>
      <c r="C272" s="232"/>
      <c r="D272" s="232"/>
    </row>
    <row r="273" spans="1:6" ht="15" customHeight="1" x14ac:dyDescent="0.25">
      <c r="A273" s="226" t="s">
        <v>132</v>
      </c>
      <c r="B273" s="226"/>
      <c r="C273" s="226"/>
      <c r="D273" s="226"/>
    </row>
    <row r="274" spans="1:6" ht="15" customHeight="1" x14ac:dyDescent="0.25">
      <c r="A274" s="226" t="s">
        <v>610</v>
      </c>
      <c r="B274" s="226"/>
      <c r="C274" s="226"/>
      <c r="D274" s="226"/>
    </row>
    <row r="275" spans="1:6" x14ac:dyDescent="0.25">
      <c r="A275" s="225" t="s">
        <v>133</v>
      </c>
      <c r="B275" s="225"/>
      <c r="C275" s="225"/>
      <c r="D275" s="225"/>
    </row>
    <row r="276" spans="1:6" ht="15" customHeight="1" x14ac:dyDescent="0.25">
      <c r="B276" s="117" t="s">
        <v>17</v>
      </c>
      <c r="C276" s="118">
        <v>16371628.309999999</v>
      </c>
    </row>
    <row r="277" spans="1:6" ht="15" customHeight="1" x14ac:dyDescent="0.25">
      <c r="B277" s="117" t="s">
        <v>18</v>
      </c>
      <c r="C277" s="118">
        <v>8326174.1600000001</v>
      </c>
      <c r="E277" s="60"/>
      <c r="F277" s="60"/>
    </row>
    <row r="278" spans="1:6" ht="15" customHeight="1" x14ac:dyDescent="0.25">
      <c r="B278" s="119" t="s">
        <v>19</v>
      </c>
      <c r="C278" s="120">
        <v>6861784.2599999998</v>
      </c>
      <c r="E278" s="37"/>
    </row>
    <row r="279" spans="1:6" ht="15" customHeight="1" x14ac:dyDescent="0.25">
      <c r="B279" s="119" t="s">
        <v>20</v>
      </c>
      <c r="C279" s="120">
        <v>446000</v>
      </c>
      <c r="E279" s="37"/>
    </row>
    <row r="280" spans="1:6" ht="15" customHeight="1" x14ac:dyDescent="0.25">
      <c r="B280" s="119" t="s">
        <v>611</v>
      </c>
      <c r="C280" s="120"/>
      <c r="E280" s="37"/>
    </row>
    <row r="281" spans="1:6" ht="15" customHeight="1" x14ac:dyDescent="0.25">
      <c r="B281" s="119" t="s">
        <v>21</v>
      </c>
      <c r="C281" s="120"/>
      <c r="E281" s="37"/>
    </row>
    <row r="282" spans="1:6" ht="15" customHeight="1" x14ac:dyDescent="0.25">
      <c r="B282" s="119" t="s">
        <v>22</v>
      </c>
      <c r="C282" s="120"/>
      <c r="E282" s="37"/>
    </row>
    <row r="283" spans="1:6" ht="15" customHeight="1" x14ac:dyDescent="0.25">
      <c r="B283" s="119" t="s">
        <v>23</v>
      </c>
      <c r="C283" s="120">
        <v>1018389.9</v>
      </c>
      <c r="E283" s="60"/>
    </row>
    <row r="284" spans="1:6" ht="15" customHeight="1" x14ac:dyDescent="0.25">
      <c r="B284" s="117" t="s">
        <v>24</v>
      </c>
      <c r="C284" s="118">
        <v>7356320.4299999997</v>
      </c>
      <c r="E284" s="37"/>
    </row>
    <row r="285" spans="1:6" ht="15" customHeight="1" x14ac:dyDescent="0.25">
      <c r="B285" s="119" t="s">
        <v>25</v>
      </c>
      <c r="C285" s="120">
        <v>251942.65</v>
      </c>
      <c r="E285" s="37"/>
    </row>
    <row r="286" spans="1:6" ht="15" customHeight="1" x14ac:dyDescent="0.25">
      <c r="B286" s="119" t="s">
        <v>26</v>
      </c>
      <c r="C286" s="121">
        <v>5257775.5599999996</v>
      </c>
      <c r="E286" s="37"/>
    </row>
    <row r="287" spans="1:6" ht="15" customHeight="1" x14ac:dyDescent="0.25">
      <c r="B287" s="119" t="s">
        <v>27</v>
      </c>
      <c r="C287" s="120">
        <v>76450</v>
      </c>
    </row>
    <row r="288" spans="1:6" ht="15" customHeight="1" x14ac:dyDescent="0.25">
      <c r="B288" s="119" t="s">
        <v>176</v>
      </c>
      <c r="C288" s="120"/>
    </row>
    <row r="289" spans="2:3" ht="15" customHeight="1" x14ac:dyDescent="0.25">
      <c r="B289" s="119" t="s">
        <v>177</v>
      </c>
      <c r="C289" s="120">
        <v>460</v>
      </c>
    </row>
    <row r="290" spans="2:3" ht="15" customHeight="1" x14ac:dyDescent="0.25">
      <c r="B290" s="119" t="s">
        <v>28</v>
      </c>
      <c r="C290" s="120">
        <v>284993.98</v>
      </c>
    </row>
    <row r="291" spans="2:3" ht="15" customHeight="1" x14ac:dyDescent="0.25">
      <c r="B291" s="119" t="s">
        <v>29</v>
      </c>
      <c r="C291" s="120">
        <v>1340231.8</v>
      </c>
    </row>
    <row r="292" spans="2:3" ht="15" customHeight="1" x14ac:dyDescent="0.25">
      <c r="B292" s="119" t="s">
        <v>178</v>
      </c>
      <c r="C292" s="120">
        <v>38479.199999999997</v>
      </c>
    </row>
    <row r="293" spans="2:3" ht="15" customHeight="1" x14ac:dyDescent="0.25">
      <c r="B293" s="119" t="s">
        <v>179</v>
      </c>
      <c r="C293" s="120"/>
    </row>
    <row r="294" spans="2:3" ht="15" customHeight="1" x14ac:dyDescent="0.25">
      <c r="B294" s="119" t="s">
        <v>30</v>
      </c>
      <c r="C294" s="120"/>
    </row>
    <row r="295" spans="2:3" ht="15" customHeight="1" x14ac:dyDescent="0.25">
      <c r="B295" s="119" t="s">
        <v>31</v>
      </c>
      <c r="C295" s="120">
        <v>105987.24</v>
      </c>
    </row>
    <row r="296" spans="2:3" ht="15" customHeight="1" x14ac:dyDescent="0.25">
      <c r="B296" s="119" t="s">
        <v>32</v>
      </c>
      <c r="C296" s="120"/>
    </row>
    <row r="297" spans="2:3" ht="15" customHeight="1" x14ac:dyDescent="0.25">
      <c r="B297" s="117" t="s">
        <v>33</v>
      </c>
      <c r="C297" s="118">
        <v>676301.79</v>
      </c>
    </row>
    <row r="298" spans="2:3" ht="15" customHeight="1" x14ac:dyDescent="0.25">
      <c r="B298" s="119" t="s">
        <v>34</v>
      </c>
      <c r="C298" s="120">
        <v>55205.2</v>
      </c>
    </row>
    <row r="299" spans="2:3" ht="15" customHeight="1" x14ac:dyDescent="0.25">
      <c r="B299" s="119" t="s">
        <v>35</v>
      </c>
      <c r="C299" s="120">
        <v>1305</v>
      </c>
    </row>
    <row r="300" spans="2:3" ht="15" customHeight="1" x14ac:dyDescent="0.25">
      <c r="B300" s="119" t="s">
        <v>36</v>
      </c>
      <c r="C300" s="120">
        <v>3810</v>
      </c>
    </row>
    <row r="301" spans="2:3" ht="15" customHeight="1" x14ac:dyDescent="0.25">
      <c r="B301" s="119" t="s">
        <v>37</v>
      </c>
      <c r="C301" s="120"/>
    </row>
    <row r="302" spans="2:3" ht="15" customHeight="1" x14ac:dyDescent="0.25">
      <c r="B302" s="119" t="s">
        <v>38</v>
      </c>
      <c r="C302" s="120"/>
    </row>
    <row r="303" spans="2:3" ht="15" customHeight="1" x14ac:dyDescent="0.25">
      <c r="B303" s="119" t="s">
        <v>39</v>
      </c>
      <c r="C303" s="120">
        <v>1804.64</v>
      </c>
    </row>
    <row r="304" spans="2:3" ht="15" customHeight="1" x14ac:dyDescent="0.25">
      <c r="B304" s="119" t="s">
        <v>40</v>
      </c>
      <c r="C304" s="120">
        <v>419025.95</v>
      </c>
    </row>
    <row r="305" spans="2:3" ht="39.75" customHeight="1" x14ac:dyDescent="0.25">
      <c r="B305" s="119" t="s">
        <v>41</v>
      </c>
      <c r="C305" s="118"/>
    </row>
    <row r="306" spans="2:3" ht="15" customHeight="1" x14ac:dyDescent="0.25">
      <c r="B306" s="119" t="s">
        <v>42</v>
      </c>
      <c r="C306" s="157">
        <v>195151</v>
      </c>
    </row>
    <row r="307" spans="2:3" ht="15" customHeight="1" x14ac:dyDescent="0.25">
      <c r="B307" s="117" t="s">
        <v>43</v>
      </c>
      <c r="C307" s="118"/>
    </row>
    <row r="308" spans="2:3" ht="15" customHeight="1" x14ac:dyDescent="0.25">
      <c r="B308" s="119" t="s">
        <v>44</v>
      </c>
      <c r="C308" s="118"/>
    </row>
    <row r="309" spans="2:3" ht="15" customHeight="1" x14ac:dyDescent="0.25">
      <c r="B309" s="119" t="s">
        <v>45</v>
      </c>
      <c r="C309" s="118"/>
    </row>
    <row r="310" spans="2:3" ht="15" customHeight="1" x14ac:dyDescent="0.25">
      <c r="B310" s="119" t="s">
        <v>46</v>
      </c>
      <c r="C310" s="118"/>
    </row>
    <row r="311" spans="2:3" ht="15" customHeight="1" x14ac:dyDescent="0.25">
      <c r="B311" s="119" t="s">
        <v>47</v>
      </c>
      <c r="C311" s="118"/>
    </row>
    <row r="312" spans="2:3" ht="15" customHeight="1" x14ac:dyDescent="0.25">
      <c r="B312" s="119" t="s">
        <v>48</v>
      </c>
      <c r="C312" s="118"/>
    </row>
    <row r="313" spans="2:3" ht="15" customHeight="1" x14ac:dyDescent="0.25">
      <c r="B313" s="119" t="s">
        <v>49</v>
      </c>
      <c r="C313" s="118"/>
    </row>
    <row r="314" spans="2:3" ht="15" customHeight="1" x14ac:dyDescent="0.25">
      <c r="B314" s="119" t="s">
        <v>50</v>
      </c>
      <c r="C314" s="118"/>
    </row>
    <row r="315" spans="2:3" ht="15" customHeight="1" x14ac:dyDescent="0.25">
      <c r="B315" s="117" t="s">
        <v>51</v>
      </c>
      <c r="C315" s="118"/>
    </row>
    <row r="316" spans="2:3" ht="15" customHeight="1" x14ac:dyDescent="0.25">
      <c r="B316" s="119" t="s">
        <v>52</v>
      </c>
      <c r="C316" s="118"/>
    </row>
    <row r="317" spans="2:3" ht="15" customHeight="1" x14ac:dyDescent="0.25">
      <c r="B317" s="119" t="s">
        <v>53</v>
      </c>
      <c r="C317" s="118"/>
    </row>
    <row r="318" spans="2:3" ht="15" customHeight="1" x14ac:dyDescent="0.25">
      <c r="B318" s="119" t="s">
        <v>54</v>
      </c>
      <c r="C318" s="118"/>
    </row>
    <row r="319" spans="2:3" ht="15" customHeight="1" x14ac:dyDescent="0.25">
      <c r="B319" s="119" t="s">
        <v>55</v>
      </c>
      <c r="C319" s="118"/>
    </row>
    <row r="320" spans="2:3" ht="15" customHeight="1" x14ac:dyDescent="0.25">
      <c r="B320" s="119" t="s">
        <v>56</v>
      </c>
      <c r="C320" s="118"/>
    </row>
    <row r="321" spans="2:3" ht="15" customHeight="1" x14ac:dyDescent="0.25">
      <c r="B321" s="119" t="s">
        <v>57</v>
      </c>
      <c r="C321" s="118"/>
    </row>
    <row r="322" spans="2:3" ht="15" customHeight="1" x14ac:dyDescent="0.25">
      <c r="B322" s="119" t="s">
        <v>58</v>
      </c>
      <c r="C322" s="118"/>
    </row>
    <row r="323" spans="2:3" ht="15" customHeight="1" x14ac:dyDescent="0.25">
      <c r="B323" s="117" t="s">
        <v>59</v>
      </c>
      <c r="C323" s="118">
        <v>12831.93</v>
      </c>
    </row>
    <row r="324" spans="2:3" ht="15" customHeight="1" x14ac:dyDescent="0.25">
      <c r="B324" s="122" t="s">
        <v>612</v>
      </c>
      <c r="C324" s="120"/>
    </row>
    <row r="325" spans="2:3" ht="15" customHeight="1" x14ac:dyDescent="0.25">
      <c r="B325" s="122" t="s">
        <v>613</v>
      </c>
      <c r="C325" s="120"/>
    </row>
    <row r="326" spans="2:3" ht="15" customHeight="1" x14ac:dyDescent="0.25">
      <c r="B326" s="122" t="s">
        <v>614</v>
      </c>
      <c r="C326" s="118"/>
    </row>
    <row r="327" spans="2:3" ht="15" customHeight="1" x14ac:dyDescent="0.25">
      <c r="B327" s="122" t="s">
        <v>615</v>
      </c>
      <c r="C327" s="120"/>
    </row>
    <row r="328" spans="2:3" ht="15" customHeight="1" x14ac:dyDescent="0.25">
      <c r="B328" s="122" t="s">
        <v>616</v>
      </c>
      <c r="C328" s="157">
        <v>12831.93</v>
      </c>
    </row>
    <row r="329" spans="2:3" ht="15" customHeight="1" x14ac:dyDescent="0.25">
      <c r="B329" s="122" t="s">
        <v>617</v>
      </c>
      <c r="C329" s="118"/>
    </row>
    <row r="330" spans="2:3" ht="15" customHeight="1" x14ac:dyDescent="0.25">
      <c r="B330" s="122" t="s">
        <v>618</v>
      </c>
      <c r="C330" s="118"/>
    </row>
    <row r="331" spans="2:3" ht="15" customHeight="1" x14ac:dyDescent="0.25">
      <c r="B331" s="122" t="s">
        <v>619</v>
      </c>
      <c r="C331" s="118"/>
    </row>
    <row r="332" spans="2:3" ht="15" customHeight="1" x14ac:dyDescent="0.25">
      <c r="B332" s="158" t="s">
        <v>620</v>
      </c>
      <c r="C332" s="118"/>
    </row>
    <row r="333" spans="2:3" ht="15" customHeight="1" x14ac:dyDescent="0.25">
      <c r="B333" s="159" t="s">
        <v>60</v>
      </c>
      <c r="C333" s="118"/>
    </row>
    <row r="334" spans="2:3" ht="15" customHeight="1" x14ac:dyDescent="0.25">
      <c r="B334" s="119" t="s">
        <v>61</v>
      </c>
      <c r="C334" s="118"/>
    </row>
    <row r="335" spans="2:3" ht="15" customHeight="1" x14ac:dyDescent="0.25">
      <c r="B335" s="119" t="s">
        <v>62</v>
      </c>
      <c r="C335" s="118"/>
    </row>
    <row r="336" spans="2:3" ht="15" customHeight="1" x14ac:dyDescent="0.25">
      <c r="B336" s="119" t="s">
        <v>63</v>
      </c>
      <c r="C336" s="118"/>
    </row>
    <row r="337" spans="1:3" ht="15" customHeight="1" x14ac:dyDescent="0.25">
      <c r="B337" s="119" t="s">
        <v>64</v>
      </c>
      <c r="C337" s="118"/>
    </row>
    <row r="338" spans="1:3" ht="15" customHeight="1" x14ac:dyDescent="0.25">
      <c r="B338" s="117" t="s">
        <v>65</v>
      </c>
      <c r="C338" s="118"/>
    </row>
    <row r="339" spans="1:3" ht="15" customHeight="1" x14ac:dyDescent="0.25">
      <c r="B339" s="119" t="s">
        <v>66</v>
      </c>
      <c r="C339" s="118"/>
    </row>
    <row r="340" spans="1:3" ht="15" customHeight="1" x14ac:dyDescent="0.25">
      <c r="B340" s="119" t="s">
        <v>67</v>
      </c>
      <c r="C340" s="118"/>
    </row>
    <row r="341" spans="1:3" ht="15" customHeight="1" x14ac:dyDescent="0.25">
      <c r="B341" s="117" t="s">
        <v>68</v>
      </c>
      <c r="C341" s="118"/>
    </row>
    <row r="342" spans="1:3" ht="15" customHeight="1" x14ac:dyDescent="0.25">
      <c r="B342" s="119" t="s">
        <v>69</v>
      </c>
      <c r="C342" s="118"/>
    </row>
    <row r="343" spans="1:3" ht="15" customHeight="1" x14ac:dyDescent="0.25">
      <c r="B343" s="119" t="s">
        <v>70</v>
      </c>
      <c r="C343" s="118"/>
    </row>
    <row r="344" spans="1:3" ht="15" customHeight="1" x14ac:dyDescent="0.25">
      <c r="B344" s="119" t="s">
        <v>71</v>
      </c>
      <c r="C344" s="118"/>
    </row>
    <row r="345" spans="1:3" ht="15" customHeight="1" x14ac:dyDescent="0.25">
      <c r="B345" s="160" t="s">
        <v>621</v>
      </c>
      <c r="C345" s="123">
        <f>SUM(C277:C344)/2</f>
        <v>16371628.309999997</v>
      </c>
    </row>
    <row r="347" spans="1:3" x14ac:dyDescent="0.25">
      <c r="A347" s="2"/>
      <c r="B347" s="4"/>
      <c r="C347" s="2"/>
    </row>
    <row r="349" spans="1:3" x14ac:dyDescent="0.25">
      <c r="A349" s="36" t="s">
        <v>117</v>
      </c>
      <c r="C349" s="6" t="s">
        <v>72</v>
      </c>
    </row>
    <row r="350" spans="1:3" x14ac:dyDescent="0.25">
      <c r="A350" s="36" t="s">
        <v>118</v>
      </c>
      <c r="C350" s="7" t="s">
        <v>73</v>
      </c>
    </row>
    <row r="351" spans="1:3" x14ac:dyDescent="0.25">
      <c r="A351" s="36" t="s">
        <v>119</v>
      </c>
      <c r="C351" s="7" t="s">
        <v>74</v>
      </c>
    </row>
    <row r="356" spans="1:7" x14ac:dyDescent="0.25">
      <c r="B356" s="4"/>
      <c r="C356" s="2"/>
      <c r="E356" s="43"/>
      <c r="F356" s="43"/>
    </row>
    <row r="357" spans="1:7" x14ac:dyDescent="0.25">
      <c r="A357" s="2"/>
      <c r="B357" s="4"/>
      <c r="C357" s="2"/>
      <c r="E357" s="43"/>
      <c r="F357" s="43"/>
    </row>
    <row r="358" spans="1:7" x14ac:dyDescent="0.25">
      <c r="A358" s="2"/>
      <c r="B358" s="4"/>
      <c r="C358" s="2"/>
      <c r="E358" s="43"/>
      <c r="F358" s="43"/>
    </row>
    <row r="359" spans="1:7" x14ac:dyDescent="0.25">
      <c r="A359" s="2"/>
      <c r="B359" s="4"/>
      <c r="C359" s="2"/>
      <c r="E359" s="43"/>
      <c r="F359" s="43"/>
    </row>
    <row r="360" spans="1:7" x14ac:dyDescent="0.25">
      <c r="A360" s="2"/>
      <c r="B360" s="4"/>
      <c r="C360" s="2"/>
      <c r="E360" s="43"/>
      <c r="F360" s="43"/>
    </row>
    <row r="361" spans="1:7" s="5" customFormat="1" ht="18" x14ac:dyDescent="0.25">
      <c r="A361" s="224" t="s">
        <v>11</v>
      </c>
      <c r="B361" s="224"/>
      <c r="C361" s="224"/>
      <c r="D361" s="224"/>
      <c r="E361" s="224"/>
      <c r="F361" s="224"/>
      <c r="G361" s="224"/>
    </row>
    <row r="362" spans="1:7" s="5" customFormat="1" ht="19.5" customHeight="1" x14ac:dyDescent="0.25">
      <c r="A362" s="224" t="s">
        <v>2</v>
      </c>
      <c r="B362" s="224"/>
      <c r="C362" s="224"/>
      <c r="D362" s="224"/>
      <c r="E362" s="224"/>
      <c r="F362" s="224"/>
      <c r="G362" s="224"/>
    </row>
    <row r="363" spans="1:7" s="44" customFormat="1" ht="19.5" customHeight="1" x14ac:dyDescent="0.3">
      <c r="A363" s="234" t="s">
        <v>75</v>
      </c>
      <c r="B363" s="234"/>
      <c r="C363" s="234"/>
      <c r="D363" s="234"/>
      <c r="E363" s="234"/>
      <c r="F363" s="234"/>
      <c r="G363" s="234"/>
    </row>
    <row r="364" spans="1:7" s="44" customFormat="1" ht="19.5" customHeight="1" x14ac:dyDescent="0.3">
      <c r="A364" s="234" t="s">
        <v>124</v>
      </c>
      <c r="B364" s="234"/>
      <c r="C364" s="234"/>
      <c r="D364" s="234"/>
      <c r="E364" s="234"/>
      <c r="F364" s="234"/>
      <c r="G364" s="234"/>
    </row>
    <row r="365" spans="1:7" s="161" customFormat="1" ht="18.75" x14ac:dyDescent="0.3">
      <c r="A365" s="211" t="s">
        <v>622</v>
      </c>
      <c r="B365" s="211"/>
      <c r="C365" s="211"/>
      <c r="D365" s="211"/>
      <c r="E365" s="211"/>
      <c r="F365" s="211"/>
      <c r="G365" s="211"/>
    </row>
    <row r="366" spans="1:7" s="161" customFormat="1" ht="18.75" x14ac:dyDescent="0.3">
      <c r="A366" s="211" t="s">
        <v>76</v>
      </c>
      <c r="B366" s="211"/>
      <c r="C366" s="211"/>
      <c r="D366" s="211"/>
      <c r="E366" s="211"/>
      <c r="F366" s="211"/>
      <c r="G366" s="211"/>
    </row>
    <row r="367" spans="1:7" s="88" customFormat="1" ht="15.75" thickBot="1" x14ac:dyDescent="0.3">
      <c r="A367" s="2"/>
      <c r="B367" s="162"/>
      <c r="C367" s="163"/>
      <c r="E367" s="164"/>
      <c r="F367" s="164"/>
    </row>
    <row r="368" spans="1:7" ht="15.75" thickBot="1" x14ac:dyDescent="0.3">
      <c r="A368" s="2"/>
      <c r="B368" s="212" t="s">
        <v>180</v>
      </c>
      <c r="C368" s="213"/>
      <c r="D368" s="213"/>
      <c r="E368" s="213"/>
      <c r="F368" s="213"/>
      <c r="G368" s="214"/>
    </row>
    <row r="369" spans="1:9" ht="15.75" thickBot="1" x14ac:dyDescent="0.3">
      <c r="A369" s="2"/>
      <c r="B369" s="215"/>
      <c r="C369" s="216"/>
      <c r="D369" s="45"/>
      <c r="E369" s="217" t="s">
        <v>77</v>
      </c>
      <c r="F369" s="218"/>
      <c r="G369" s="165">
        <v>477973.63</v>
      </c>
    </row>
    <row r="370" spans="1:9" ht="15.75" thickBot="1" x14ac:dyDescent="0.3">
      <c r="A370" s="2"/>
      <c r="B370" s="166" t="s">
        <v>78</v>
      </c>
      <c r="C370" s="167" t="s">
        <v>79</v>
      </c>
      <c r="D370" s="167" t="s">
        <v>80</v>
      </c>
      <c r="E370" s="168" t="s">
        <v>81</v>
      </c>
      <c r="F370" s="168" t="s">
        <v>82</v>
      </c>
      <c r="G370" s="167" t="s">
        <v>83</v>
      </c>
    </row>
    <row r="371" spans="1:9" s="175" customFormat="1" ht="15.75" thickBot="1" x14ac:dyDescent="0.3">
      <c r="A371" s="2"/>
      <c r="B371" s="169">
        <v>45448</v>
      </c>
      <c r="C371" s="170" t="s">
        <v>84</v>
      </c>
      <c r="D371" s="171" t="s">
        <v>623</v>
      </c>
      <c r="E371" s="172"/>
      <c r="F371" s="173">
        <v>199417.12</v>
      </c>
      <c r="G371" s="174">
        <f>G369+E371-F371</f>
        <v>278556.51</v>
      </c>
    </row>
    <row r="372" spans="1:9" s="175" customFormat="1" ht="15.75" thickBot="1" x14ac:dyDescent="0.3">
      <c r="A372" s="2"/>
      <c r="B372" s="169">
        <v>45448</v>
      </c>
      <c r="C372" s="170" t="s">
        <v>84</v>
      </c>
      <c r="D372" s="171" t="s">
        <v>624</v>
      </c>
      <c r="E372" s="172"/>
      <c r="F372" s="176">
        <v>299.13</v>
      </c>
      <c r="G372" s="174">
        <f t="shared" ref="G372:G382" si="4">G371+E372-F372</f>
        <v>278257.38</v>
      </c>
    </row>
    <row r="373" spans="1:9" s="175" customFormat="1" ht="15.75" thickBot="1" x14ac:dyDescent="0.3">
      <c r="A373" s="2"/>
      <c r="B373" s="169">
        <v>45446</v>
      </c>
      <c r="C373" s="170" t="s">
        <v>84</v>
      </c>
      <c r="D373" s="171" t="s">
        <v>625</v>
      </c>
      <c r="E373" s="172"/>
      <c r="F373" s="173">
        <v>750</v>
      </c>
      <c r="G373" s="174">
        <f t="shared" si="4"/>
        <v>277507.38</v>
      </c>
    </row>
    <row r="374" spans="1:9" s="175" customFormat="1" ht="15.75" thickBot="1" x14ac:dyDescent="0.3">
      <c r="A374" s="2"/>
      <c r="B374" s="169">
        <v>45446</v>
      </c>
      <c r="C374" s="170" t="s">
        <v>84</v>
      </c>
      <c r="D374" s="171" t="s">
        <v>626</v>
      </c>
      <c r="E374" s="172"/>
      <c r="F374" s="176">
        <v>1.1299999999999999</v>
      </c>
      <c r="G374" s="174">
        <f t="shared" si="4"/>
        <v>277506.25</v>
      </c>
    </row>
    <row r="375" spans="1:9" s="177" customFormat="1" ht="15.75" thickBot="1" x14ac:dyDescent="0.3">
      <c r="A375" s="2"/>
      <c r="B375" s="169">
        <v>45450</v>
      </c>
      <c r="C375" s="170" t="s">
        <v>84</v>
      </c>
      <c r="D375" s="171" t="s">
        <v>627</v>
      </c>
      <c r="E375" s="172"/>
      <c r="F375" s="173">
        <v>40650</v>
      </c>
      <c r="G375" s="174">
        <f t="shared" si="4"/>
        <v>236856.25</v>
      </c>
    </row>
    <row r="376" spans="1:9" s="177" customFormat="1" ht="15.75" thickBot="1" x14ac:dyDescent="0.3">
      <c r="A376" s="2"/>
      <c r="B376" s="169">
        <v>45450</v>
      </c>
      <c r="C376" s="170" t="s">
        <v>84</v>
      </c>
      <c r="D376" s="171" t="s">
        <v>628</v>
      </c>
      <c r="E376" s="172"/>
      <c r="F376" s="176">
        <v>60.98</v>
      </c>
      <c r="G376" s="174">
        <f t="shared" si="4"/>
        <v>236795.27</v>
      </c>
    </row>
    <row r="377" spans="1:9" s="175" customFormat="1" ht="15.75" thickBot="1" x14ac:dyDescent="0.3">
      <c r="A377" s="2"/>
      <c r="B377" s="169">
        <v>45460</v>
      </c>
      <c r="C377" s="170" t="s">
        <v>84</v>
      </c>
      <c r="D377" s="171" t="s">
        <v>629</v>
      </c>
      <c r="E377" s="172"/>
      <c r="F377" s="173">
        <v>1950</v>
      </c>
      <c r="G377" s="174">
        <f t="shared" si="4"/>
        <v>234845.27</v>
      </c>
    </row>
    <row r="378" spans="1:9" s="175" customFormat="1" ht="15.75" thickBot="1" x14ac:dyDescent="0.3">
      <c r="A378" s="2"/>
      <c r="B378" s="169">
        <v>45460</v>
      </c>
      <c r="C378" s="170" t="s">
        <v>84</v>
      </c>
      <c r="D378" s="171" t="s">
        <v>630</v>
      </c>
      <c r="E378" s="172"/>
      <c r="F378" s="176">
        <v>2.93</v>
      </c>
      <c r="G378" s="174">
        <f t="shared" si="4"/>
        <v>234842.34</v>
      </c>
    </row>
    <row r="379" spans="1:9" s="175" customFormat="1" ht="15.75" thickBot="1" x14ac:dyDescent="0.3">
      <c r="A379" s="2"/>
      <c r="B379" s="169">
        <v>45462</v>
      </c>
      <c r="C379" s="170" t="s">
        <v>84</v>
      </c>
      <c r="D379" s="171" t="s">
        <v>631</v>
      </c>
      <c r="E379" s="178">
        <v>526439.57999999996</v>
      </c>
      <c r="F379" s="176"/>
      <c r="G379" s="174">
        <f t="shared" si="4"/>
        <v>761281.91999999993</v>
      </c>
    </row>
    <row r="380" spans="1:9" s="175" customFormat="1" ht="15.75" thickBot="1" x14ac:dyDescent="0.3">
      <c r="A380" s="2"/>
      <c r="B380" s="169">
        <v>45469</v>
      </c>
      <c r="C380" s="170" t="s">
        <v>84</v>
      </c>
      <c r="D380" s="171" t="s">
        <v>632</v>
      </c>
      <c r="E380" s="172"/>
      <c r="F380" s="173">
        <v>57780</v>
      </c>
      <c r="G380" s="174">
        <f t="shared" si="4"/>
        <v>703501.91999999993</v>
      </c>
    </row>
    <row r="381" spans="1:9" s="177" customFormat="1" ht="15.75" thickBot="1" x14ac:dyDescent="0.3">
      <c r="A381" s="2"/>
      <c r="B381" s="169">
        <v>45469</v>
      </c>
      <c r="C381" s="170" t="s">
        <v>84</v>
      </c>
      <c r="D381" s="171" t="s">
        <v>633</v>
      </c>
      <c r="E381" s="172"/>
      <c r="F381" s="176">
        <v>86.67</v>
      </c>
      <c r="G381" s="174">
        <f t="shared" si="4"/>
        <v>703415.24999999988</v>
      </c>
    </row>
    <row r="382" spans="1:9" s="177" customFormat="1" ht="15.75" thickBot="1" x14ac:dyDescent="0.3">
      <c r="A382" s="2"/>
      <c r="B382" s="169">
        <v>45473</v>
      </c>
      <c r="C382" s="170" t="s">
        <v>84</v>
      </c>
      <c r="D382" s="171" t="s">
        <v>634</v>
      </c>
      <c r="E382" s="172"/>
      <c r="F382" s="176">
        <v>175</v>
      </c>
      <c r="G382" s="174">
        <f t="shared" si="4"/>
        <v>703240.24999999988</v>
      </c>
    </row>
    <row r="383" spans="1:9" ht="15.75" hidden="1" thickBot="1" x14ac:dyDescent="0.3">
      <c r="A383" s="179">
        <v>1</v>
      </c>
      <c r="B383" s="180"/>
      <c r="C383" s="181"/>
      <c r="D383" s="182"/>
      <c r="E383" s="172"/>
      <c r="F383" s="176"/>
      <c r="G383" s="174"/>
      <c r="I383" s="183"/>
    </row>
    <row r="384" spans="1:9" ht="15.75" hidden="1" thickBot="1" x14ac:dyDescent="0.3">
      <c r="A384" s="184"/>
      <c r="B384" s="180"/>
      <c r="C384" s="185"/>
      <c r="D384" s="186"/>
      <c r="E384" s="187"/>
      <c r="F384" s="188"/>
      <c r="G384" s="189"/>
    </row>
    <row r="385" spans="1:7" ht="15.75" hidden="1" thickBot="1" x14ac:dyDescent="0.3">
      <c r="A385" s="184"/>
      <c r="B385" s="180"/>
      <c r="C385" s="185"/>
      <c r="D385" s="186"/>
      <c r="E385" s="187"/>
      <c r="F385" s="188"/>
      <c r="G385" s="189"/>
    </row>
    <row r="386" spans="1:7" ht="15.75" hidden="1" thickBot="1" x14ac:dyDescent="0.3">
      <c r="A386" s="184"/>
      <c r="B386" s="180"/>
      <c r="C386" s="185"/>
      <c r="D386" s="186"/>
      <c r="E386" s="187"/>
      <c r="F386" s="188"/>
      <c r="G386" s="189"/>
    </row>
    <row r="387" spans="1:7" ht="15.75" hidden="1" thickBot="1" x14ac:dyDescent="0.3">
      <c r="A387" s="184"/>
      <c r="B387" s="180"/>
      <c r="C387" s="185"/>
      <c r="D387" s="186"/>
      <c r="E387" s="187"/>
      <c r="F387" s="188"/>
      <c r="G387" s="189"/>
    </row>
    <row r="388" spans="1:7" ht="15.75" hidden="1" thickBot="1" x14ac:dyDescent="0.3">
      <c r="A388" s="184"/>
      <c r="B388" s="180"/>
      <c r="C388" s="185"/>
      <c r="D388" s="186"/>
      <c r="E388" s="187"/>
      <c r="F388" s="188"/>
      <c r="G388" s="189"/>
    </row>
    <row r="389" spans="1:7" ht="15.75" hidden="1" thickBot="1" x14ac:dyDescent="0.3">
      <c r="A389" s="184"/>
      <c r="B389" s="180"/>
      <c r="C389" s="185"/>
      <c r="D389" s="186"/>
      <c r="E389" s="187"/>
      <c r="F389" s="188"/>
      <c r="G389" s="189"/>
    </row>
    <row r="390" spans="1:7" ht="15.75" hidden="1" thickBot="1" x14ac:dyDescent="0.3">
      <c r="A390" s="184"/>
      <c r="B390" s="180"/>
      <c r="C390" s="185"/>
      <c r="D390" s="186"/>
      <c r="E390" s="187"/>
      <c r="F390" s="188"/>
      <c r="G390" s="189"/>
    </row>
    <row r="391" spans="1:7" ht="15.75" hidden="1" thickBot="1" x14ac:dyDescent="0.3">
      <c r="A391" s="184"/>
      <c r="B391" s="180"/>
      <c r="C391" s="185"/>
      <c r="D391" s="186"/>
      <c r="E391" s="187"/>
      <c r="F391" s="188"/>
      <c r="G391" s="189"/>
    </row>
    <row r="392" spans="1:7" ht="16.5" hidden="1" customHeight="1" x14ac:dyDescent="0.3">
      <c r="A392" s="184"/>
      <c r="B392" s="180"/>
      <c r="C392" s="185"/>
      <c r="D392" s="186"/>
      <c r="E392" s="187"/>
      <c r="F392" s="188"/>
      <c r="G392" s="189"/>
    </row>
    <row r="393" spans="1:7" ht="16.5" hidden="1" customHeight="1" x14ac:dyDescent="0.3">
      <c r="A393" s="184"/>
      <c r="B393" s="180"/>
      <c r="C393" s="185"/>
      <c r="D393" s="186"/>
      <c r="E393" s="190"/>
      <c r="F393" s="188"/>
      <c r="G393" s="189"/>
    </row>
    <row r="394" spans="1:7" ht="16.5" hidden="1" customHeight="1" x14ac:dyDescent="0.3">
      <c r="A394" s="184"/>
      <c r="B394" s="180"/>
      <c r="C394" s="185"/>
      <c r="D394" s="186"/>
      <c r="E394" s="187"/>
      <c r="F394" s="188"/>
      <c r="G394" s="189"/>
    </row>
    <row r="395" spans="1:7" ht="16.5" hidden="1" customHeight="1" x14ac:dyDescent="0.3">
      <c r="A395" s="184"/>
      <c r="B395" s="180"/>
      <c r="C395" s="185"/>
      <c r="D395" s="186"/>
      <c r="E395" s="187"/>
      <c r="F395" s="188"/>
      <c r="G395" s="189"/>
    </row>
    <row r="396" spans="1:7" ht="16.5" hidden="1" customHeight="1" x14ac:dyDescent="0.3">
      <c r="A396" s="184"/>
      <c r="B396" s="180"/>
      <c r="C396" s="185"/>
      <c r="D396" s="186"/>
      <c r="E396" s="187"/>
      <c r="F396" s="188"/>
      <c r="G396" s="189"/>
    </row>
    <row r="397" spans="1:7" ht="16.5" hidden="1" customHeight="1" x14ac:dyDescent="0.3">
      <c r="A397" s="184"/>
      <c r="B397" s="180"/>
      <c r="C397" s="185"/>
      <c r="D397" s="186"/>
      <c r="E397" s="187"/>
      <c r="F397" s="188"/>
      <c r="G397" s="189"/>
    </row>
    <row r="398" spans="1:7" ht="16.5" hidden="1" customHeight="1" x14ac:dyDescent="0.3">
      <c r="A398" s="184"/>
      <c r="B398" s="180"/>
      <c r="C398" s="185"/>
      <c r="D398" s="186"/>
      <c r="E398" s="187"/>
      <c r="F398" s="188"/>
      <c r="G398" s="189"/>
    </row>
    <row r="399" spans="1:7" ht="16.5" hidden="1" customHeight="1" x14ac:dyDescent="0.3">
      <c r="A399" s="184"/>
      <c r="B399" s="180"/>
      <c r="C399" s="185"/>
      <c r="D399" s="186"/>
      <c r="E399" s="187"/>
      <c r="F399" s="188"/>
      <c r="G399" s="189"/>
    </row>
    <row r="400" spans="1:7" ht="16.5" hidden="1" customHeight="1" x14ac:dyDescent="0.3">
      <c r="A400" s="184"/>
      <c r="B400" s="180"/>
      <c r="C400" s="185"/>
      <c r="D400" s="186"/>
      <c r="E400" s="187"/>
      <c r="F400" s="188"/>
      <c r="G400" s="189"/>
    </row>
    <row r="401" spans="1:9" ht="16.5" hidden="1" customHeight="1" x14ac:dyDescent="0.3">
      <c r="A401" s="184"/>
      <c r="B401" s="180"/>
      <c r="C401" s="185"/>
      <c r="D401" s="186"/>
      <c r="E401" s="187"/>
      <c r="F401" s="188"/>
      <c r="G401" s="189"/>
    </row>
    <row r="402" spans="1:9" ht="16.5" hidden="1" customHeight="1" x14ac:dyDescent="0.3">
      <c r="A402" s="184"/>
      <c r="B402" s="180"/>
      <c r="C402" s="185"/>
      <c r="D402" s="186"/>
      <c r="E402" s="187"/>
      <c r="F402" s="188"/>
      <c r="G402" s="189"/>
    </row>
    <row r="403" spans="1:9" ht="16.5" hidden="1" customHeight="1" x14ac:dyDescent="0.3">
      <c r="A403" s="184"/>
      <c r="B403" s="180"/>
      <c r="C403" s="185"/>
      <c r="D403" s="186"/>
      <c r="E403" s="187"/>
      <c r="F403" s="188"/>
      <c r="G403" s="189"/>
    </row>
    <row r="404" spans="1:9" ht="16.5" hidden="1" customHeight="1" x14ac:dyDescent="0.3">
      <c r="A404" s="184"/>
      <c r="B404" s="180"/>
      <c r="C404" s="185"/>
      <c r="D404" s="186"/>
      <c r="E404" s="187"/>
      <c r="F404" s="188"/>
      <c r="G404" s="189"/>
    </row>
    <row r="405" spans="1:9" ht="16.5" hidden="1" customHeight="1" x14ac:dyDescent="0.3">
      <c r="A405" s="184"/>
      <c r="B405" s="180"/>
      <c r="C405" s="185"/>
      <c r="D405" s="186"/>
      <c r="E405" s="187"/>
      <c r="F405" s="188"/>
      <c r="G405" s="189"/>
    </row>
    <row r="406" spans="1:9" ht="16.5" hidden="1" customHeight="1" x14ac:dyDescent="0.3">
      <c r="A406" s="184"/>
      <c r="B406" s="180"/>
      <c r="C406" s="185"/>
      <c r="D406" s="186"/>
      <c r="E406" s="187"/>
      <c r="F406" s="188"/>
      <c r="G406" s="189"/>
    </row>
    <row r="407" spans="1:9" ht="16.5" hidden="1" customHeight="1" x14ac:dyDescent="0.3">
      <c r="A407" s="184"/>
      <c r="B407" s="180"/>
      <c r="C407" s="185"/>
      <c r="D407" s="186"/>
      <c r="E407" s="187"/>
      <c r="F407" s="188"/>
      <c r="G407" s="189"/>
    </row>
    <row r="408" spans="1:9" ht="15.75" hidden="1" thickBot="1" x14ac:dyDescent="0.3">
      <c r="A408" s="184"/>
      <c r="B408" s="180"/>
      <c r="C408" s="185"/>
      <c r="D408" s="186"/>
      <c r="E408" s="187"/>
      <c r="F408" s="188"/>
      <c r="G408" s="189"/>
    </row>
    <row r="409" spans="1:9" ht="15.75" hidden="1" thickBot="1" x14ac:dyDescent="0.3">
      <c r="A409" s="184"/>
      <c r="B409" s="180"/>
      <c r="C409" s="185"/>
      <c r="D409" s="186"/>
      <c r="E409" s="191"/>
      <c r="F409" s="188"/>
      <c r="G409" s="189"/>
    </row>
    <row r="410" spans="1:9" ht="15.75" hidden="1" thickBot="1" x14ac:dyDescent="0.3">
      <c r="A410" s="184"/>
      <c r="B410" s="180"/>
      <c r="C410" s="185"/>
      <c r="D410" s="186"/>
      <c r="E410" s="191"/>
      <c r="F410" s="188"/>
      <c r="G410" s="189"/>
    </row>
    <row r="411" spans="1:9" ht="15.75" hidden="1" thickBot="1" x14ac:dyDescent="0.3">
      <c r="A411" s="184"/>
      <c r="B411" s="180"/>
      <c r="C411" s="185"/>
      <c r="D411" s="186"/>
      <c r="E411" s="190"/>
      <c r="F411" s="188"/>
      <c r="G411" s="189"/>
    </row>
    <row r="412" spans="1:9" ht="15.75" hidden="1" thickBot="1" x14ac:dyDescent="0.3">
      <c r="A412" s="184"/>
      <c r="B412" s="180"/>
      <c r="C412" s="185"/>
      <c r="D412" s="186"/>
      <c r="E412" s="191"/>
      <c r="F412" s="188"/>
      <c r="G412" s="189"/>
    </row>
    <row r="413" spans="1:9" ht="15.75" hidden="1" thickBot="1" x14ac:dyDescent="0.3">
      <c r="A413" s="184"/>
      <c r="B413" s="180"/>
      <c r="C413" s="185"/>
      <c r="D413" s="186"/>
      <c r="E413" s="191"/>
      <c r="F413" s="188"/>
      <c r="G413" s="189"/>
    </row>
    <row r="414" spans="1:9" ht="15.75" hidden="1" thickBot="1" x14ac:dyDescent="0.3">
      <c r="A414" s="184"/>
      <c r="B414" s="180"/>
      <c r="C414" s="185"/>
      <c r="D414" s="186"/>
      <c r="E414" s="191"/>
      <c r="F414" s="188"/>
      <c r="G414" s="189"/>
    </row>
    <row r="415" spans="1:9" ht="15.75" hidden="1" thickBot="1" x14ac:dyDescent="0.3">
      <c r="A415" s="184"/>
      <c r="B415" s="180"/>
      <c r="C415" s="185"/>
      <c r="D415" s="186"/>
      <c r="E415" s="191"/>
      <c r="F415" s="188"/>
      <c r="G415" s="189"/>
    </row>
    <row r="416" spans="1:9" ht="15.75" hidden="1" thickBot="1" x14ac:dyDescent="0.3">
      <c r="A416" s="184"/>
      <c r="B416" s="180"/>
      <c r="C416" s="185"/>
      <c r="D416" s="186"/>
      <c r="E416" s="191"/>
      <c r="F416" s="188"/>
      <c r="G416" s="189"/>
      <c r="I416" s="43"/>
    </row>
    <row r="417" spans="1:7" ht="18" hidden="1" customHeight="1" x14ac:dyDescent="0.3">
      <c r="A417" s="184"/>
      <c r="B417" s="180"/>
      <c r="C417" s="185"/>
      <c r="D417" s="186"/>
      <c r="E417" s="191"/>
      <c r="F417" s="188"/>
      <c r="G417" s="189"/>
    </row>
    <row r="418" spans="1:7" ht="15.75" hidden="1" thickBot="1" x14ac:dyDescent="0.3">
      <c r="A418" s="124"/>
      <c r="B418" s="180"/>
      <c r="C418" s="185"/>
      <c r="D418" s="192"/>
      <c r="E418" s="191"/>
      <c r="F418" s="187"/>
      <c r="G418" s="189"/>
    </row>
    <row r="419" spans="1:7" x14ac:dyDescent="0.25">
      <c r="A419" s="2"/>
      <c r="B419" s="4"/>
      <c r="C419" s="86"/>
      <c r="D419" s="87"/>
      <c r="E419" s="37"/>
    </row>
    <row r="420" spans="1:7" s="1" customFormat="1" x14ac:dyDescent="0.25">
      <c r="A420" s="2"/>
      <c r="B420" s="4"/>
      <c r="C420" s="86"/>
      <c r="D420" s="87"/>
      <c r="E420" s="37"/>
      <c r="F420"/>
      <c r="G420"/>
    </row>
    <row r="421" spans="1:7" s="44" customFormat="1" ht="13.5" customHeight="1" x14ac:dyDescent="0.3">
      <c r="A421" s="63"/>
      <c r="B421" s="63"/>
      <c r="C421" s="63"/>
      <c r="D421" s="63"/>
      <c r="E421" s="63"/>
      <c r="F421" s="63"/>
      <c r="G421" s="63"/>
    </row>
    <row r="422" spans="1:7" x14ac:dyDescent="0.25">
      <c r="A422" s="2"/>
      <c r="B422" s="4"/>
      <c r="C422" s="86"/>
      <c r="D422" s="87"/>
      <c r="E422" s="43"/>
      <c r="F422" s="43"/>
      <c r="G422" s="37"/>
    </row>
    <row r="423" spans="1:7" x14ac:dyDescent="0.25">
      <c r="B423" s="4"/>
      <c r="C423" s="2"/>
      <c r="E423" s="61"/>
      <c r="F423" s="62"/>
    </row>
    <row r="424" spans="1:7" x14ac:dyDescent="0.25">
      <c r="B424" s="4"/>
      <c r="C424" s="2"/>
      <c r="E424" s="61"/>
      <c r="F424" s="62"/>
    </row>
    <row r="425" spans="1:7" ht="15.75" thickBot="1" x14ac:dyDescent="0.3">
      <c r="B425" s="106" t="s">
        <v>85</v>
      </c>
      <c r="C425" s="106"/>
      <c r="E425" s="107" t="s">
        <v>72</v>
      </c>
      <c r="F425" s="107"/>
    </row>
    <row r="426" spans="1:7" x14ac:dyDescent="0.25">
      <c r="B426" s="36" t="s">
        <v>15</v>
      </c>
      <c r="C426" s="36"/>
      <c r="E426" s="105" t="s">
        <v>73</v>
      </c>
      <c r="F426" s="105"/>
    </row>
    <row r="427" spans="1:7" x14ac:dyDescent="0.25">
      <c r="B427" s="36" t="s">
        <v>86</v>
      </c>
      <c r="C427" s="36"/>
      <c r="E427" s="7" t="s">
        <v>74</v>
      </c>
      <c r="F427" s="7"/>
    </row>
    <row r="428" spans="1:7" x14ac:dyDescent="0.25">
      <c r="A428" s="2"/>
      <c r="B428" s="4"/>
      <c r="C428" s="2"/>
      <c r="E428" s="43"/>
      <c r="F428" s="43"/>
    </row>
    <row r="429" spans="1:7" x14ac:dyDescent="0.25">
      <c r="A429" s="2"/>
      <c r="B429" s="4"/>
      <c r="C429" s="2"/>
      <c r="E429" s="43"/>
      <c r="F429" s="43"/>
    </row>
    <row r="430" spans="1:7" x14ac:dyDescent="0.25">
      <c r="A430" s="2"/>
      <c r="B430" s="4"/>
      <c r="C430" s="2"/>
      <c r="E430" s="43"/>
      <c r="F430" s="43"/>
    </row>
    <row r="431" spans="1:7" x14ac:dyDescent="0.25">
      <c r="B431" s="8"/>
      <c r="C431" s="8"/>
      <c r="D431" s="8"/>
      <c r="E431" s="8"/>
      <c r="F431" s="8"/>
    </row>
    <row r="432" spans="1:7" x14ac:dyDescent="0.25">
      <c r="B432" s="8"/>
      <c r="C432" s="8"/>
      <c r="D432" s="8"/>
      <c r="E432" s="8"/>
      <c r="F432" s="8"/>
    </row>
    <row r="433" spans="2:6" x14ac:dyDescent="0.25">
      <c r="B433" s="8"/>
      <c r="C433" s="8"/>
      <c r="D433" s="8"/>
      <c r="E433" s="8"/>
      <c r="F433" s="8"/>
    </row>
    <row r="434" spans="2:6" x14ac:dyDescent="0.25">
      <c r="B434" s="8"/>
      <c r="C434" s="8"/>
      <c r="D434" s="8"/>
      <c r="E434" s="8"/>
      <c r="F434" s="8"/>
    </row>
    <row r="435" spans="2:6" x14ac:dyDescent="0.25">
      <c r="E435" s="1" t="s">
        <v>11</v>
      </c>
    </row>
    <row r="436" spans="2:6" x14ac:dyDescent="0.25">
      <c r="E436" s="1" t="s">
        <v>2</v>
      </c>
    </row>
    <row r="437" spans="2:6" ht="10.5" customHeight="1" x14ac:dyDescent="0.25">
      <c r="B437" s="8"/>
      <c r="C437" s="29"/>
      <c r="D437" s="29"/>
      <c r="E437" s="9" t="s">
        <v>646</v>
      </c>
      <c r="F437" s="29"/>
    </row>
    <row r="438" spans="2:6" ht="15.75" customHeight="1" x14ac:dyDescent="0.25">
      <c r="B438" s="8"/>
      <c r="C438" s="29"/>
      <c r="D438" s="29"/>
      <c r="E438" s="9" t="s">
        <v>647</v>
      </c>
      <c r="F438" s="29"/>
    </row>
    <row r="439" spans="2:6" x14ac:dyDescent="0.25">
      <c r="B439" s="8"/>
      <c r="C439" s="29"/>
      <c r="D439" s="29"/>
      <c r="E439" s="10" t="s">
        <v>9</v>
      </c>
      <c r="F439" s="29"/>
    </row>
    <row r="440" spans="2:6" ht="9.75" customHeight="1" x14ac:dyDescent="0.25">
      <c r="B440" s="8"/>
      <c r="C440" s="29"/>
      <c r="D440" s="29"/>
      <c r="E440" s="10"/>
      <c r="F440" s="29"/>
    </row>
    <row r="441" spans="2:6" s="11" customFormat="1" x14ac:dyDescent="0.25">
      <c r="B441" s="240" t="s">
        <v>78</v>
      </c>
      <c r="C441" s="194" t="s">
        <v>89</v>
      </c>
      <c r="D441" s="241" t="s">
        <v>648</v>
      </c>
      <c r="E441" s="195" t="s">
        <v>91</v>
      </c>
      <c r="F441" s="240" t="s">
        <v>92</v>
      </c>
    </row>
    <row r="442" spans="2:6" s="11" customFormat="1" ht="38.25" customHeight="1" x14ac:dyDescent="0.25">
      <c r="B442" s="242" t="s">
        <v>649</v>
      </c>
      <c r="C442" s="243" t="s">
        <v>650</v>
      </c>
      <c r="D442" s="244"/>
      <c r="E442" s="245" t="s">
        <v>651</v>
      </c>
      <c r="F442" s="246"/>
    </row>
    <row r="443" spans="2:6" s="11" customFormat="1" ht="20.100000000000001" customHeight="1" x14ac:dyDescent="0.25">
      <c r="B443" s="247"/>
      <c r="C443" s="243"/>
      <c r="D443" s="244" t="s">
        <v>153</v>
      </c>
      <c r="E443" s="245" t="s">
        <v>652</v>
      </c>
      <c r="F443" s="248">
        <v>4956</v>
      </c>
    </row>
    <row r="444" spans="2:6" s="11" customFormat="1" ht="20.100000000000001" customHeight="1" x14ac:dyDescent="0.25">
      <c r="B444" s="247"/>
      <c r="C444" s="243"/>
      <c r="D444" s="244" t="s">
        <v>653</v>
      </c>
      <c r="E444" s="245" t="s">
        <v>654</v>
      </c>
      <c r="F444" s="248">
        <v>76450</v>
      </c>
    </row>
    <row r="445" spans="2:6" s="11" customFormat="1" ht="20.100000000000001" customHeight="1" x14ac:dyDescent="0.25">
      <c r="B445" s="247"/>
      <c r="C445" s="243"/>
      <c r="D445" s="244" t="s">
        <v>655</v>
      </c>
      <c r="E445" s="245" t="s">
        <v>656</v>
      </c>
      <c r="F445" s="248">
        <v>460</v>
      </c>
    </row>
    <row r="446" spans="2:6" s="11" customFormat="1" ht="38.25" customHeight="1" x14ac:dyDescent="0.25">
      <c r="B446" s="247"/>
      <c r="C446" s="243"/>
      <c r="D446" s="244" t="s">
        <v>657</v>
      </c>
      <c r="E446" s="245" t="s">
        <v>658</v>
      </c>
      <c r="F446" s="248">
        <v>5000</v>
      </c>
    </row>
    <row r="447" spans="2:6" s="11" customFormat="1" ht="38.25" customHeight="1" x14ac:dyDescent="0.25">
      <c r="B447" s="247"/>
      <c r="C447" s="243"/>
      <c r="D447" s="244" t="s">
        <v>6</v>
      </c>
      <c r="E447" s="245" t="s">
        <v>659</v>
      </c>
      <c r="F447" s="248">
        <v>3165</v>
      </c>
    </row>
    <row r="448" spans="2:6" s="11" customFormat="1" ht="20.100000000000001" customHeight="1" x14ac:dyDescent="0.25">
      <c r="B448" s="247"/>
      <c r="C448" s="243"/>
      <c r="D448" s="244" t="s">
        <v>660</v>
      </c>
      <c r="E448" s="245" t="s">
        <v>661</v>
      </c>
      <c r="F448" s="248">
        <v>1250</v>
      </c>
    </row>
    <row r="449" spans="2:6" s="11" customFormat="1" ht="20.100000000000001" customHeight="1" x14ac:dyDescent="0.25">
      <c r="B449" s="247"/>
      <c r="C449" s="243"/>
      <c r="D449" s="244" t="s">
        <v>662</v>
      </c>
      <c r="E449" s="245" t="s">
        <v>663</v>
      </c>
      <c r="F449" s="248">
        <v>1376.63</v>
      </c>
    </row>
    <row r="450" spans="2:6" s="11" customFormat="1" ht="20.100000000000001" customHeight="1" x14ac:dyDescent="0.25">
      <c r="B450" s="247"/>
      <c r="C450" s="243"/>
      <c r="D450" s="244" t="s">
        <v>108</v>
      </c>
      <c r="E450" s="245" t="s">
        <v>664</v>
      </c>
      <c r="F450" s="248">
        <v>1740</v>
      </c>
    </row>
    <row r="451" spans="2:6" s="11" customFormat="1" ht="20.100000000000001" customHeight="1" x14ac:dyDescent="0.25">
      <c r="B451" s="247"/>
      <c r="C451" s="243"/>
      <c r="D451" s="244" t="s">
        <v>665</v>
      </c>
      <c r="E451" s="245" t="s">
        <v>666</v>
      </c>
      <c r="F451" s="248">
        <v>1305</v>
      </c>
    </row>
    <row r="452" spans="2:6" s="11" customFormat="1" ht="20.100000000000001" customHeight="1" x14ac:dyDescent="0.25">
      <c r="B452" s="247"/>
      <c r="C452" s="243"/>
      <c r="D452" s="244" t="s">
        <v>667</v>
      </c>
      <c r="E452" s="245" t="s">
        <v>668</v>
      </c>
      <c r="F452" s="248">
        <v>3810</v>
      </c>
    </row>
    <row r="453" spans="2:6" s="11" customFormat="1" ht="20.100000000000001" customHeight="1" x14ac:dyDescent="0.25">
      <c r="B453" s="247"/>
      <c r="C453" s="243"/>
      <c r="D453" s="244" t="s">
        <v>415</v>
      </c>
      <c r="E453" s="245" t="s">
        <v>669</v>
      </c>
      <c r="F453" s="248">
        <v>960</v>
      </c>
    </row>
    <row r="454" spans="2:6" s="11" customFormat="1" ht="20.100000000000001" customHeight="1" x14ac:dyDescent="0.25">
      <c r="B454" s="247"/>
      <c r="C454" s="243"/>
      <c r="D454" s="244" t="s">
        <v>93</v>
      </c>
      <c r="E454" s="245" t="s">
        <v>670</v>
      </c>
      <c r="F454" s="248">
        <v>418645.95</v>
      </c>
    </row>
    <row r="455" spans="2:6" s="11" customFormat="1" ht="23.1" customHeight="1" x14ac:dyDescent="0.25">
      <c r="B455" s="247"/>
      <c r="C455" s="243"/>
      <c r="D455" s="244" t="s">
        <v>671</v>
      </c>
      <c r="E455" s="245" t="s">
        <v>672</v>
      </c>
      <c r="F455" s="248">
        <v>380</v>
      </c>
    </row>
    <row r="456" spans="2:6" s="11" customFormat="1" ht="23.1" customHeight="1" x14ac:dyDescent="0.25">
      <c r="B456" s="247"/>
      <c r="C456" s="243"/>
      <c r="D456" s="244" t="s">
        <v>673</v>
      </c>
      <c r="E456" s="245" t="s">
        <v>674</v>
      </c>
      <c r="F456" s="248">
        <v>2650</v>
      </c>
    </row>
    <row r="457" spans="2:6" s="11" customFormat="1" ht="26.25" customHeight="1" x14ac:dyDescent="0.25">
      <c r="B457" s="247"/>
      <c r="C457" s="243"/>
      <c r="D457" s="244" t="s">
        <v>675</v>
      </c>
      <c r="E457" s="245" t="s">
        <v>676</v>
      </c>
      <c r="F457" s="248">
        <v>300</v>
      </c>
    </row>
    <row r="458" spans="2:6" s="11" customFormat="1" ht="20.100000000000001" customHeight="1" x14ac:dyDescent="0.25">
      <c r="B458" s="247"/>
      <c r="C458" s="243"/>
      <c r="D458" s="244" t="s">
        <v>677</v>
      </c>
      <c r="E458" s="245" t="s">
        <v>678</v>
      </c>
      <c r="F458" s="248">
        <v>1761</v>
      </c>
    </row>
    <row r="459" spans="2:6" s="11" customFormat="1" ht="20.100000000000001" customHeight="1" x14ac:dyDescent="0.25">
      <c r="B459" s="247"/>
      <c r="C459" s="243"/>
      <c r="D459" s="244" t="s">
        <v>679</v>
      </c>
      <c r="E459" s="245" t="s">
        <v>680</v>
      </c>
      <c r="F459" s="248">
        <v>2230</v>
      </c>
    </row>
    <row r="460" spans="2:6" ht="15.75" thickBot="1" x14ac:dyDescent="0.3">
      <c r="B460" s="249"/>
      <c r="C460" s="250"/>
      <c r="D460" s="250"/>
      <c r="E460" s="251" t="s">
        <v>10</v>
      </c>
      <c r="F460" s="252">
        <f>SUM(F443:F459)</f>
        <v>526439.58000000007</v>
      </c>
    </row>
    <row r="461" spans="2:6" ht="13.5" customHeight="1" thickTop="1" x14ac:dyDescent="0.25">
      <c r="B461" s="8"/>
      <c r="C461" s="8"/>
      <c r="D461" s="8"/>
      <c r="E461" s="8"/>
      <c r="F461" s="8"/>
    </row>
    <row r="462" spans="2:6" ht="13.5" customHeight="1" x14ac:dyDescent="0.25">
      <c r="B462" s="8"/>
      <c r="C462" s="8"/>
      <c r="D462" s="8"/>
      <c r="E462" s="8"/>
      <c r="F462" s="8"/>
    </row>
    <row r="463" spans="2:6" ht="13.5" customHeight="1" x14ac:dyDescent="0.25">
      <c r="B463" s="8"/>
      <c r="C463" s="8"/>
      <c r="D463" s="8"/>
      <c r="E463" s="8"/>
      <c r="F463" s="8"/>
    </row>
    <row r="464" spans="2:6" ht="13.5" customHeight="1" x14ac:dyDescent="0.25">
      <c r="B464" s="8"/>
      <c r="C464" s="8"/>
      <c r="D464" s="8"/>
      <c r="E464" s="8"/>
      <c r="F464" s="8"/>
    </row>
    <row r="465" spans="1:7" ht="13.5" customHeight="1" x14ac:dyDescent="0.25">
      <c r="B465" s="8"/>
      <c r="C465" s="8"/>
      <c r="D465" s="8"/>
      <c r="E465" s="8"/>
      <c r="F465" s="8"/>
    </row>
    <row r="466" spans="1:7" x14ac:dyDescent="0.25">
      <c r="B466" s="8"/>
      <c r="C466" s="7" t="s">
        <v>16</v>
      </c>
      <c r="D466" s="7"/>
      <c r="E466" s="253" t="s">
        <v>681</v>
      </c>
      <c r="F466" s="8"/>
    </row>
    <row r="467" spans="1:7" x14ac:dyDescent="0.25">
      <c r="B467" s="8"/>
      <c r="C467" s="7" t="s">
        <v>15</v>
      </c>
      <c r="D467" s="7"/>
      <c r="E467" s="3" t="s">
        <v>682</v>
      </c>
      <c r="F467" s="8"/>
    </row>
    <row r="468" spans="1:7" x14ac:dyDescent="0.25">
      <c r="B468" s="8"/>
      <c r="C468" s="7" t="s">
        <v>14</v>
      </c>
      <c r="D468" s="7"/>
      <c r="E468" s="12" t="s">
        <v>683</v>
      </c>
      <c r="F468" s="8"/>
    </row>
    <row r="469" spans="1:7" s="11" customFormat="1" ht="38.25" customHeight="1" x14ac:dyDescent="0.25">
      <c r="A469" s="30"/>
      <c r="B469" s="39"/>
      <c r="C469" s="35"/>
      <c r="D469" s="26"/>
      <c r="E469" s="26"/>
      <c r="F469" s="26"/>
      <c r="G469" s="26"/>
    </row>
    <row r="470" spans="1:7" x14ac:dyDescent="0.25">
      <c r="A470" s="8"/>
      <c r="B470" s="8"/>
      <c r="C470" s="8"/>
      <c r="D470" s="8"/>
      <c r="E470" s="8"/>
      <c r="F470" s="46"/>
    </row>
    <row r="472" spans="1:7" x14ac:dyDescent="0.25">
      <c r="C472" s="1" t="s">
        <v>11</v>
      </c>
      <c r="F472" s="47"/>
    </row>
    <row r="473" spans="1:7" x14ac:dyDescent="0.25">
      <c r="C473" s="1" t="s">
        <v>2</v>
      </c>
      <c r="F473" s="47"/>
    </row>
    <row r="474" spans="1:7" x14ac:dyDescent="0.25">
      <c r="A474" s="8"/>
      <c r="B474" s="29"/>
      <c r="C474" s="9" t="s">
        <v>88</v>
      </c>
      <c r="D474" s="29"/>
      <c r="E474" s="29"/>
      <c r="F474" s="48"/>
    </row>
    <row r="475" spans="1:7" x14ac:dyDescent="0.25">
      <c r="A475" s="8"/>
      <c r="B475" s="29"/>
      <c r="C475" s="9" t="s">
        <v>635</v>
      </c>
      <c r="D475" s="29"/>
      <c r="E475" s="29"/>
      <c r="F475" s="48"/>
    </row>
    <row r="476" spans="1:7" x14ac:dyDescent="0.25">
      <c r="A476" s="8"/>
      <c r="B476" s="29"/>
      <c r="C476" s="10" t="s">
        <v>9</v>
      </c>
      <c r="D476" s="29"/>
      <c r="E476" s="29"/>
      <c r="F476" s="48"/>
    </row>
    <row r="477" spans="1:7" s="11" customFormat="1" x14ac:dyDescent="0.25">
      <c r="A477" s="193" t="s">
        <v>78</v>
      </c>
      <c r="B477" s="194" t="s">
        <v>89</v>
      </c>
      <c r="C477" s="227" t="s">
        <v>90</v>
      </c>
      <c r="D477" s="228"/>
      <c r="E477" s="195" t="s">
        <v>91</v>
      </c>
      <c r="F477" s="196" t="s">
        <v>92</v>
      </c>
    </row>
    <row r="478" spans="1:7" s="11" customFormat="1" ht="30" x14ac:dyDescent="0.25">
      <c r="A478" s="197">
        <v>45446</v>
      </c>
      <c r="B478" s="198" t="s">
        <v>625</v>
      </c>
      <c r="C478" s="199" t="s">
        <v>93</v>
      </c>
      <c r="D478" s="198" t="s">
        <v>181</v>
      </c>
      <c r="E478" s="200" t="s">
        <v>636</v>
      </c>
      <c r="F478" s="173">
        <v>199417.12</v>
      </c>
    </row>
    <row r="479" spans="1:7" ht="30" x14ac:dyDescent="0.25">
      <c r="A479" s="197">
        <v>45448</v>
      </c>
      <c r="B479" s="198" t="s">
        <v>623</v>
      </c>
      <c r="C479" s="201" t="s">
        <v>637</v>
      </c>
      <c r="D479" s="202" t="s">
        <v>638</v>
      </c>
      <c r="E479" s="200" t="s">
        <v>639</v>
      </c>
      <c r="F479" s="173">
        <v>750</v>
      </c>
    </row>
    <row r="480" spans="1:7" ht="45" x14ac:dyDescent="0.25">
      <c r="A480" s="203">
        <v>45453</v>
      </c>
      <c r="B480" s="202" t="s">
        <v>627</v>
      </c>
      <c r="C480" s="201" t="s">
        <v>637</v>
      </c>
      <c r="D480" s="202" t="s">
        <v>638</v>
      </c>
      <c r="E480" s="200" t="s">
        <v>640</v>
      </c>
      <c r="F480" s="173">
        <v>40650</v>
      </c>
    </row>
    <row r="481" spans="1:9" ht="60" x14ac:dyDescent="0.25">
      <c r="A481" s="197">
        <v>45460</v>
      </c>
      <c r="B481" s="198" t="s">
        <v>629</v>
      </c>
      <c r="C481" s="201" t="s">
        <v>637</v>
      </c>
      <c r="D481" s="202" t="s">
        <v>638</v>
      </c>
      <c r="E481" s="200" t="s">
        <v>641</v>
      </c>
      <c r="F481" s="173">
        <v>1950</v>
      </c>
    </row>
    <row r="482" spans="1:9" ht="60" x14ac:dyDescent="0.25">
      <c r="A482" s="204">
        <v>45469</v>
      </c>
      <c r="B482" s="205" t="s">
        <v>632</v>
      </c>
      <c r="C482" s="201" t="s">
        <v>637</v>
      </c>
      <c r="D482" s="202" t="s">
        <v>638</v>
      </c>
      <c r="E482" s="200" t="s">
        <v>642</v>
      </c>
      <c r="F482" s="173">
        <v>57780</v>
      </c>
    </row>
    <row r="483" spans="1:9" ht="15.75" thickBot="1" x14ac:dyDescent="0.3">
      <c r="A483" s="206"/>
      <c r="B483" s="207"/>
      <c r="C483" s="207"/>
      <c r="D483" s="207"/>
      <c r="E483" s="208" t="s">
        <v>10</v>
      </c>
      <c r="F483" s="209">
        <f>SUM(F478:F482)</f>
        <v>300547.12</v>
      </c>
      <c r="G483" s="210"/>
      <c r="H483" s="210"/>
      <c r="I483" s="210"/>
    </row>
    <row r="484" spans="1:9" ht="15.75" thickTop="1" x14ac:dyDescent="0.25">
      <c r="A484" s="8"/>
      <c r="B484" s="8"/>
      <c r="C484" s="8"/>
      <c r="D484" s="8"/>
      <c r="E484" s="8"/>
      <c r="F484" s="46"/>
    </row>
    <row r="485" spans="1:9" x14ac:dyDescent="0.25">
      <c r="A485" s="8"/>
      <c r="B485" s="8"/>
      <c r="C485" s="8"/>
      <c r="D485" s="8"/>
      <c r="E485" s="8"/>
      <c r="F485" s="46"/>
    </row>
    <row r="486" spans="1:9" x14ac:dyDescent="0.25">
      <c r="A486" s="8"/>
      <c r="B486" s="49"/>
      <c r="C486" s="8"/>
      <c r="D486" s="8"/>
      <c r="E486" s="49"/>
      <c r="F486" s="46"/>
    </row>
    <row r="487" spans="1:9" x14ac:dyDescent="0.25">
      <c r="A487" s="8"/>
      <c r="B487" s="49"/>
      <c r="C487" s="8"/>
      <c r="D487" s="8"/>
      <c r="E487" s="49"/>
      <c r="F487" s="46"/>
    </row>
    <row r="488" spans="1:9" x14ac:dyDescent="0.25">
      <c r="A488" s="8"/>
      <c r="B488" s="8"/>
      <c r="C488" s="8"/>
      <c r="D488" s="8"/>
      <c r="E488" s="8"/>
      <c r="F488" s="46"/>
    </row>
    <row r="489" spans="1:9" x14ac:dyDescent="0.25">
      <c r="A489" s="8"/>
      <c r="B489" s="49" t="s">
        <v>16</v>
      </c>
      <c r="C489" s="8"/>
      <c r="D489" s="8"/>
      <c r="E489" s="49" t="s">
        <v>12</v>
      </c>
      <c r="F489" s="46"/>
    </row>
    <row r="490" spans="1:9" x14ac:dyDescent="0.25">
      <c r="A490" s="8"/>
      <c r="B490" s="49" t="s">
        <v>15</v>
      </c>
      <c r="C490" s="8"/>
      <c r="D490" s="8"/>
      <c r="E490" s="49" t="s">
        <v>13</v>
      </c>
      <c r="F490" s="46"/>
    </row>
    <row r="491" spans="1:9" x14ac:dyDescent="0.25">
      <c r="A491" s="8"/>
      <c r="B491" s="49" t="s">
        <v>14</v>
      </c>
      <c r="C491" s="8"/>
      <c r="D491" s="8"/>
      <c r="E491" s="49" t="s">
        <v>94</v>
      </c>
      <c r="F491" s="46"/>
    </row>
    <row r="492" spans="1:9" x14ac:dyDescent="0.25">
      <c r="A492" s="8"/>
      <c r="B492" s="8"/>
      <c r="C492" s="8"/>
      <c r="D492" s="8"/>
      <c r="E492" s="8"/>
      <c r="F492" s="46"/>
    </row>
    <row r="493" spans="1:9" s="11" customFormat="1" x14ac:dyDescent="0.25">
      <c r="A493" s="30"/>
      <c r="B493" s="39"/>
      <c r="C493" s="35"/>
      <c r="D493" s="26"/>
      <c r="E493" s="26"/>
      <c r="F493" s="26"/>
      <c r="G493" s="26"/>
    </row>
    <row r="494" spans="1:9" ht="13.5" customHeight="1" x14ac:dyDescent="0.25">
      <c r="A494" s="8"/>
      <c r="B494" s="8"/>
      <c r="C494" s="8"/>
      <c r="D494" s="85"/>
    </row>
    <row r="495" spans="1:9" ht="13.5" customHeight="1" x14ac:dyDescent="0.25">
      <c r="A495" s="8"/>
      <c r="B495" s="8"/>
      <c r="C495" s="8"/>
      <c r="D495" s="85"/>
    </row>
    <row r="496" spans="1:9" x14ac:dyDescent="0.25">
      <c r="A496" s="30"/>
      <c r="B496" s="30"/>
      <c r="C496" s="26"/>
      <c r="D496" s="26"/>
      <c r="E496" s="26"/>
      <c r="F496" s="26"/>
      <c r="G496" s="26"/>
    </row>
    <row r="497" spans="1:7" x14ac:dyDescent="0.25">
      <c r="B497" s="4"/>
      <c r="C497" s="2"/>
      <c r="E497" s="43"/>
      <c r="F497" s="43"/>
    </row>
    <row r="498" spans="1:7" x14ac:dyDescent="0.25">
      <c r="A498" s="2"/>
      <c r="B498" s="4"/>
      <c r="C498" s="2"/>
      <c r="E498" s="43"/>
      <c r="F498" s="43"/>
    </row>
    <row r="499" spans="1:7" x14ac:dyDescent="0.25">
      <c r="A499" s="2"/>
      <c r="B499" s="4"/>
      <c r="C499" s="2"/>
      <c r="E499" s="43"/>
      <c r="F499" s="43"/>
    </row>
    <row r="500" spans="1:7" x14ac:dyDescent="0.25">
      <c r="A500" s="2"/>
      <c r="B500" s="4"/>
      <c r="C500" s="2"/>
      <c r="E500" s="43"/>
      <c r="F500" s="43"/>
    </row>
    <row r="501" spans="1:7" x14ac:dyDescent="0.25">
      <c r="A501" s="2"/>
      <c r="B501" s="4"/>
      <c r="C501" s="2"/>
      <c r="E501" s="43"/>
      <c r="F501" s="43"/>
    </row>
    <row r="502" spans="1:7" s="5" customFormat="1" ht="18" x14ac:dyDescent="0.25">
      <c r="A502" s="224" t="s">
        <v>11</v>
      </c>
      <c r="B502" s="224"/>
      <c r="C502" s="224"/>
      <c r="D502" s="224"/>
      <c r="E502" s="224"/>
      <c r="F502" s="224"/>
      <c r="G502" s="224"/>
    </row>
    <row r="503" spans="1:7" s="5" customFormat="1" ht="19.5" customHeight="1" x14ac:dyDescent="0.25">
      <c r="A503" s="224" t="s">
        <v>2</v>
      </c>
      <c r="B503" s="224"/>
      <c r="C503" s="224"/>
      <c r="D503" s="224"/>
      <c r="E503" s="224"/>
      <c r="F503" s="224"/>
      <c r="G503" s="224"/>
    </row>
    <row r="504" spans="1:7" s="44" customFormat="1" ht="19.5" customHeight="1" x14ac:dyDescent="0.3">
      <c r="A504" s="234" t="s">
        <v>87</v>
      </c>
      <c r="B504" s="234"/>
      <c r="C504" s="234"/>
      <c r="D504" s="234"/>
      <c r="E504" s="234"/>
      <c r="F504" s="234"/>
      <c r="G504" s="234"/>
    </row>
    <row r="505" spans="1:7" s="44" customFormat="1" ht="19.5" customHeight="1" x14ac:dyDescent="0.3">
      <c r="A505" s="234" t="s">
        <v>124</v>
      </c>
      <c r="B505" s="234"/>
      <c r="C505" s="234"/>
      <c r="D505" s="234"/>
      <c r="E505" s="234"/>
      <c r="F505" s="234"/>
      <c r="G505" s="234"/>
    </row>
    <row r="506" spans="1:7" s="161" customFormat="1" ht="18.75" x14ac:dyDescent="0.3">
      <c r="A506" s="211" t="s">
        <v>622</v>
      </c>
      <c r="B506" s="211"/>
      <c r="C506" s="211"/>
      <c r="D506" s="211"/>
      <c r="E506" s="211"/>
      <c r="F506" s="211"/>
      <c r="G506" s="211"/>
    </row>
    <row r="507" spans="1:7" s="161" customFormat="1" ht="18.75" x14ac:dyDescent="0.3">
      <c r="A507" s="211" t="s">
        <v>76</v>
      </c>
      <c r="B507" s="211"/>
      <c r="C507" s="211"/>
      <c r="D507" s="211"/>
      <c r="E507" s="211"/>
      <c r="F507" s="211"/>
      <c r="G507" s="211"/>
    </row>
    <row r="508" spans="1:7" s="88" customFormat="1" ht="15.75" thickBot="1" x14ac:dyDescent="0.3">
      <c r="A508" s="2"/>
      <c r="B508" s="162"/>
      <c r="C508" s="163"/>
      <c r="E508" s="164"/>
      <c r="F508" s="164"/>
    </row>
    <row r="509" spans="1:7" ht="15.75" thickBot="1" x14ac:dyDescent="0.3">
      <c r="A509" s="2"/>
      <c r="B509" s="212" t="s">
        <v>180</v>
      </c>
      <c r="C509" s="213"/>
      <c r="D509" s="213"/>
      <c r="E509" s="213"/>
      <c r="F509" s="213"/>
      <c r="G509" s="214"/>
    </row>
    <row r="510" spans="1:7" ht="15.75" thickBot="1" x14ac:dyDescent="0.3">
      <c r="A510" s="2"/>
      <c r="B510" s="215"/>
      <c r="C510" s="216"/>
      <c r="D510" s="45"/>
      <c r="E510" s="217" t="s">
        <v>77</v>
      </c>
      <c r="F510" s="218"/>
      <c r="G510" s="165">
        <v>477973.63</v>
      </c>
    </row>
    <row r="511" spans="1:7" ht="15.75" thickBot="1" x14ac:dyDescent="0.3">
      <c r="A511" s="2"/>
      <c r="B511" s="166" t="s">
        <v>78</v>
      </c>
      <c r="C511" s="167" t="s">
        <v>79</v>
      </c>
      <c r="D511" s="167" t="s">
        <v>80</v>
      </c>
      <c r="E511" s="168" t="s">
        <v>81</v>
      </c>
      <c r="F511" s="168" t="s">
        <v>82</v>
      </c>
      <c r="G511" s="167" t="s">
        <v>83</v>
      </c>
    </row>
    <row r="512" spans="1:7" s="175" customFormat="1" ht="15.75" thickBot="1" x14ac:dyDescent="0.3">
      <c r="A512" s="2"/>
      <c r="B512" s="169">
        <v>45448</v>
      </c>
      <c r="C512" s="170" t="s">
        <v>84</v>
      </c>
      <c r="D512" s="171" t="s">
        <v>623</v>
      </c>
      <c r="E512" s="172"/>
      <c r="F512" s="173">
        <v>199417.12</v>
      </c>
      <c r="G512" s="174">
        <f>G510+E512-F512</f>
        <v>278556.51</v>
      </c>
    </row>
    <row r="513" spans="1:7" s="175" customFormat="1" ht="15.75" thickBot="1" x14ac:dyDescent="0.3">
      <c r="A513" s="2"/>
      <c r="B513" s="169">
        <v>45448</v>
      </c>
      <c r="C513" s="170" t="s">
        <v>84</v>
      </c>
      <c r="D513" s="171" t="s">
        <v>624</v>
      </c>
      <c r="E513" s="172"/>
      <c r="F513" s="176">
        <v>299.13</v>
      </c>
      <c r="G513" s="174">
        <f t="shared" ref="G513:G523" si="5">G512+E513-F513</f>
        <v>278257.38</v>
      </c>
    </row>
    <row r="514" spans="1:7" s="175" customFormat="1" ht="15.75" thickBot="1" x14ac:dyDescent="0.3">
      <c r="A514" s="2"/>
      <c r="B514" s="169">
        <v>45446</v>
      </c>
      <c r="C514" s="170" t="s">
        <v>84</v>
      </c>
      <c r="D514" s="171" t="s">
        <v>625</v>
      </c>
      <c r="E514" s="172"/>
      <c r="F514" s="173">
        <v>750</v>
      </c>
      <c r="G514" s="174">
        <f t="shared" si="5"/>
        <v>277507.38</v>
      </c>
    </row>
    <row r="515" spans="1:7" s="175" customFormat="1" ht="15.75" thickBot="1" x14ac:dyDescent="0.3">
      <c r="A515" s="2"/>
      <c r="B515" s="169">
        <v>45446</v>
      </c>
      <c r="C515" s="170" t="s">
        <v>84</v>
      </c>
      <c r="D515" s="171" t="s">
        <v>626</v>
      </c>
      <c r="E515" s="172"/>
      <c r="F515" s="176">
        <v>1.1299999999999999</v>
      </c>
      <c r="G515" s="174">
        <f t="shared" si="5"/>
        <v>277506.25</v>
      </c>
    </row>
    <row r="516" spans="1:7" s="177" customFormat="1" ht="15.75" thickBot="1" x14ac:dyDescent="0.3">
      <c r="A516" s="2"/>
      <c r="B516" s="169">
        <v>45450</v>
      </c>
      <c r="C516" s="170" t="s">
        <v>84</v>
      </c>
      <c r="D516" s="171" t="s">
        <v>627</v>
      </c>
      <c r="E516" s="172"/>
      <c r="F516" s="173">
        <v>40650</v>
      </c>
      <c r="G516" s="174">
        <f t="shared" si="5"/>
        <v>236856.25</v>
      </c>
    </row>
    <row r="517" spans="1:7" s="177" customFormat="1" ht="15.75" thickBot="1" x14ac:dyDescent="0.3">
      <c r="A517" s="2"/>
      <c r="B517" s="169">
        <v>45450</v>
      </c>
      <c r="C517" s="170" t="s">
        <v>84</v>
      </c>
      <c r="D517" s="171" t="s">
        <v>628</v>
      </c>
      <c r="E517" s="172"/>
      <c r="F517" s="176">
        <v>60.98</v>
      </c>
      <c r="G517" s="174">
        <f t="shared" si="5"/>
        <v>236795.27</v>
      </c>
    </row>
    <row r="518" spans="1:7" s="175" customFormat="1" ht="15.75" thickBot="1" x14ac:dyDescent="0.3">
      <c r="A518" s="2"/>
      <c r="B518" s="169">
        <v>45460</v>
      </c>
      <c r="C518" s="170" t="s">
        <v>84</v>
      </c>
      <c r="D518" s="171" t="s">
        <v>629</v>
      </c>
      <c r="E518" s="172"/>
      <c r="F518" s="173">
        <v>1950</v>
      </c>
      <c r="G518" s="174">
        <f t="shared" si="5"/>
        <v>234845.27</v>
      </c>
    </row>
    <row r="519" spans="1:7" s="175" customFormat="1" ht="15.75" thickBot="1" x14ac:dyDescent="0.3">
      <c r="A519" s="2"/>
      <c r="B519" s="169">
        <v>45460</v>
      </c>
      <c r="C519" s="170" t="s">
        <v>84</v>
      </c>
      <c r="D519" s="171" t="s">
        <v>630</v>
      </c>
      <c r="E519" s="172"/>
      <c r="F519" s="176">
        <v>2.93</v>
      </c>
      <c r="G519" s="174">
        <f t="shared" si="5"/>
        <v>234842.34</v>
      </c>
    </row>
    <row r="520" spans="1:7" s="175" customFormat="1" ht="15.75" thickBot="1" x14ac:dyDescent="0.3">
      <c r="A520" s="2"/>
      <c r="B520" s="169">
        <v>45462</v>
      </c>
      <c r="C520" s="170" t="s">
        <v>84</v>
      </c>
      <c r="D520" s="171" t="s">
        <v>631</v>
      </c>
      <c r="E520" s="178">
        <v>526439.57999999996</v>
      </c>
      <c r="F520" s="176"/>
      <c r="G520" s="174">
        <f t="shared" si="5"/>
        <v>761281.91999999993</v>
      </c>
    </row>
    <row r="521" spans="1:7" s="175" customFormat="1" ht="15.75" thickBot="1" x14ac:dyDescent="0.3">
      <c r="A521" s="2"/>
      <c r="B521" s="169">
        <v>45469</v>
      </c>
      <c r="C521" s="170" t="s">
        <v>84</v>
      </c>
      <c r="D521" s="171" t="s">
        <v>632</v>
      </c>
      <c r="E521" s="172"/>
      <c r="F521" s="173">
        <v>57780</v>
      </c>
      <c r="G521" s="174">
        <f t="shared" si="5"/>
        <v>703501.91999999993</v>
      </c>
    </row>
    <row r="522" spans="1:7" s="177" customFormat="1" ht="15.75" thickBot="1" x14ac:dyDescent="0.3">
      <c r="A522" s="2"/>
      <c r="B522" s="169">
        <v>45469</v>
      </c>
      <c r="C522" s="170" t="s">
        <v>84</v>
      </c>
      <c r="D522" s="171" t="s">
        <v>633</v>
      </c>
      <c r="E522" s="172"/>
      <c r="F522" s="176">
        <v>86.67</v>
      </c>
      <c r="G522" s="174">
        <f t="shared" si="5"/>
        <v>703415.24999999988</v>
      </c>
    </row>
    <row r="523" spans="1:7" s="177" customFormat="1" ht="15.75" thickBot="1" x14ac:dyDescent="0.3">
      <c r="A523" s="2"/>
      <c r="B523" s="169">
        <v>45473</v>
      </c>
      <c r="C523" s="170" t="s">
        <v>84</v>
      </c>
      <c r="D523" s="171" t="s">
        <v>634</v>
      </c>
      <c r="E523" s="172"/>
      <c r="F523" s="176">
        <v>175</v>
      </c>
      <c r="G523" s="174">
        <f t="shared" si="5"/>
        <v>703240.24999999988</v>
      </c>
    </row>
    <row r="524" spans="1:7" x14ac:dyDescent="0.25">
      <c r="B524" s="36"/>
      <c r="C524" s="36"/>
      <c r="E524" s="7"/>
      <c r="F524" s="7"/>
    </row>
    <row r="525" spans="1:7" x14ac:dyDescent="0.25">
      <c r="B525" s="36"/>
      <c r="C525" s="36"/>
      <c r="E525" s="7"/>
      <c r="F525" s="7"/>
    </row>
    <row r="526" spans="1:7" x14ac:dyDescent="0.25">
      <c r="B526" s="36"/>
      <c r="C526" s="36"/>
      <c r="E526" s="7"/>
      <c r="F526" s="7"/>
    </row>
    <row r="527" spans="1:7" x14ac:dyDescent="0.25">
      <c r="A527" s="2"/>
      <c r="B527" s="4"/>
      <c r="C527" s="2"/>
      <c r="E527" s="43"/>
      <c r="F527" s="43"/>
    </row>
    <row r="528" spans="1:7" x14ac:dyDescent="0.25">
      <c r="A528" s="2"/>
      <c r="B528" s="4"/>
      <c r="C528" s="2"/>
      <c r="E528" s="43"/>
      <c r="F528" s="43"/>
    </row>
    <row r="529" spans="1:7" ht="15.75" x14ac:dyDescent="0.25">
      <c r="A529" s="30"/>
      <c r="B529" s="40"/>
      <c r="C529" s="40"/>
      <c r="D529" s="40"/>
      <c r="E529" s="40"/>
      <c r="F529" s="40"/>
      <c r="G529" s="40"/>
    </row>
    <row r="531" spans="1:7" x14ac:dyDescent="0.25">
      <c r="A531" s="8"/>
      <c r="B531" s="7"/>
      <c r="C531" s="3"/>
      <c r="D531" s="8"/>
    </row>
    <row r="532" spans="1:7" x14ac:dyDescent="0.25">
      <c r="A532" s="8"/>
      <c r="B532" s="7"/>
      <c r="C532" s="12"/>
      <c r="D532" s="8"/>
    </row>
    <row r="533" spans="1:7" x14ac:dyDescent="0.25">
      <c r="A533" s="8"/>
      <c r="B533" s="27"/>
      <c r="D533" s="8"/>
    </row>
    <row r="534" spans="1:7" x14ac:dyDescent="0.25">
      <c r="A534" s="8"/>
      <c r="B534" s="13"/>
      <c r="D534" s="8"/>
    </row>
    <row r="535" spans="1:7" x14ac:dyDescent="0.25">
      <c r="B535" s="14"/>
    </row>
    <row r="536" spans="1:7" x14ac:dyDescent="0.25">
      <c r="B536" s="14"/>
    </row>
    <row r="537" spans="1:7" x14ac:dyDescent="0.25">
      <c r="B537" s="28" t="s">
        <v>110</v>
      </c>
    </row>
    <row r="538" spans="1:7" x14ac:dyDescent="0.25">
      <c r="B538" s="28" t="s">
        <v>111</v>
      </c>
    </row>
    <row r="539" spans="1:7" x14ac:dyDescent="0.25">
      <c r="B539" s="22" t="s">
        <v>643</v>
      </c>
    </row>
    <row r="540" spans="1:7" x14ac:dyDescent="0.25">
      <c r="B540" s="15" t="s">
        <v>109</v>
      </c>
    </row>
    <row r="541" spans="1:7" x14ac:dyDescent="0.25">
      <c r="B541" s="15"/>
    </row>
    <row r="542" spans="1:7" ht="15.75" thickBot="1" x14ac:dyDescent="0.3">
      <c r="B542" s="15"/>
      <c r="E542" s="15"/>
    </row>
    <row r="543" spans="1:7" x14ac:dyDescent="0.25">
      <c r="B543" s="89" t="s">
        <v>162</v>
      </c>
      <c r="C543" s="99" t="s">
        <v>164</v>
      </c>
    </row>
    <row r="544" spans="1:7" ht="36.75" customHeight="1" x14ac:dyDescent="0.25">
      <c r="B544" s="98" t="s">
        <v>163</v>
      </c>
      <c r="C544" s="100" t="s">
        <v>165</v>
      </c>
    </row>
    <row r="545" spans="2:5" x14ac:dyDescent="0.25">
      <c r="B545" s="19"/>
      <c r="C545" s="101"/>
    </row>
    <row r="546" spans="2:5" ht="15.75" thickBot="1" x14ac:dyDescent="0.3">
      <c r="B546" s="20"/>
      <c r="C546" s="102"/>
    </row>
    <row r="547" spans="2:5" x14ac:dyDescent="0.25">
      <c r="B547" s="16"/>
      <c r="C547" s="235">
        <v>16371628.310000001</v>
      </c>
    </row>
    <row r="548" spans="2:5" ht="15.75" thickBot="1" x14ac:dyDescent="0.3">
      <c r="B548" s="17" t="s">
        <v>166</v>
      </c>
      <c r="C548" s="236"/>
    </row>
    <row r="549" spans="2:5" x14ac:dyDescent="0.25">
      <c r="B549" s="18"/>
      <c r="C549" s="235">
        <v>526439.57999999996</v>
      </c>
    </row>
    <row r="550" spans="2:5" ht="23.25" thickBot="1" x14ac:dyDescent="0.3">
      <c r="B550" s="103" t="s">
        <v>644</v>
      </c>
      <c r="C550" s="237"/>
    </row>
    <row r="551" spans="2:5" x14ac:dyDescent="0.25">
      <c r="B551" s="21" t="s">
        <v>95</v>
      </c>
      <c r="C551" s="235">
        <f>+C547-C549</f>
        <v>15845188.73</v>
      </c>
    </row>
    <row r="552" spans="2:5" ht="15.75" thickBot="1" x14ac:dyDescent="0.3">
      <c r="B552" s="17" t="s">
        <v>167</v>
      </c>
      <c r="C552" s="237"/>
    </row>
    <row r="553" spans="2:5" x14ac:dyDescent="0.25">
      <c r="B553" s="15"/>
      <c r="E553" s="15"/>
    </row>
    <row r="554" spans="2:5" x14ac:dyDescent="0.25">
      <c r="B554" s="15"/>
      <c r="E554" s="15"/>
    </row>
    <row r="555" spans="2:5" x14ac:dyDescent="0.25">
      <c r="B555" s="15"/>
      <c r="E555" s="15"/>
    </row>
    <row r="556" spans="2:5" x14ac:dyDescent="0.25">
      <c r="B556" s="22"/>
    </row>
    <row r="557" spans="2:5" x14ac:dyDescent="0.25">
      <c r="B557" s="22"/>
    </row>
    <row r="558" spans="2:5" x14ac:dyDescent="0.25">
      <c r="B558" s="23"/>
    </row>
    <row r="559" spans="2:5" x14ac:dyDescent="0.25">
      <c r="B559" s="23" t="s">
        <v>96</v>
      </c>
    </row>
    <row r="560" spans="2:5" x14ac:dyDescent="0.25">
      <c r="B560" s="24" t="s">
        <v>97</v>
      </c>
    </row>
  </sheetData>
  <mergeCells count="62">
    <mergeCell ref="C547:C548"/>
    <mergeCell ref="C549:C550"/>
    <mergeCell ref="C551:C552"/>
    <mergeCell ref="A257:I257"/>
    <mergeCell ref="A258:I258"/>
    <mergeCell ref="C269:D269"/>
    <mergeCell ref="A270:D270"/>
    <mergeCell ref="A271:D271"/>
    <mergeCell ref="A503:G503"/>
    <mergeCell ref="A504:G504"/>
    <mergeCell ref="A505:G505"/>
    <mergeCell ref="A361:G361"/>
    <mergeCell ref="A362:G362"/>
    <mergeCell ref="A363:G363"/>
    <mergeCell ref="A364:G364"/>
    <mergeCell ref="D195:G195"/>
    <mergeCell ref="A196:C196"/>
    <mergeCell ref="A272:D272"/>
    <mergeCell ref="B207:G207"/>
    <mergeCell ref="B208:G208"/>
    <mergeCell ref="B209:G209"/>
    <mergeCell ref="B210:G210"/>
    <mergeCell ref="B211:G211"/>
    <mergeCell ref="A5:H5"/>
    <mergeCell ref="A6:H6"/>
    <mergeCell ref="A7:H7"/>
    <mergeCell ref="A99:C99"/>
    <mergeCell ref="D99:G99"/>
    <mergeCell ref="A502:G502"/>
    <mergeCell ref="A275:D275"/>
    <mergeCell ref="A273:D273"/>
    <mergeCell ref="C477:D477"/>
    <mergeCell ref="A252:B252"/>
    <mergeCell ref="A256:I256"/>
    <mergeCell ref="A274:D274"/>
    <mergeCell ref="B369:C369"/>
    <mergeCell ref="E369:F369"/>
    <mergeCell ref="D250:G250"/>
    <mergeCell ref="A251:B251"/>
    <mergeCell ref="D251:G251"/>
    <mergeCell ref="A250:B250"/>
    <mergeCell ref="A8:H8"/>
    <mergeCell ref="A11:H11"/>
    <mergeCell ref="A365:G365"/>
    <mergeCell ref="A366:G366"/>
    <mergeCell ref="B368:G368"/>
    <mergeCell ref="A100:C100"/>
    <mergeCell ref="D100:G100"/>
    <mergeCell ref="A101:C101"/>
    <mergeCell ref="A112:I112"/>
    <mergeCell ref="A113:I113"/>
    <mergeCell ref="A114:I114"/>
    <mergeCell ref="A115:I115"/>
    <mergeCell ref="A116:I116"/>
    <mergeCell ref="A194:C194"/>
    <mergeCell ref="D194:G194"/>
    <mergeCell ref="A195:C195"/>
    <mergeCell ref="A506:G506"/>
    <mergeCell ref="A507:G507"/>
    <mergeCell ref="B509:G509"/>
    <mergeCell ref="B510:C510"/>
    <mergeCell ref="E510:F510"/>
  </mergeCells>
  <pageMargins left="0.7" right="0.7" top="0.75" bottom="0.75" header="0.3" footer="0.3"/>
  <pageSetup scale="33"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Rosario Nuñez Santos</dc:creator>
  <cp:lastModifiedBy>María Núñez</cp:lastModifiedBy>
  <cp:lastPrinted>2023-02-07T14:31:21Z</cp:lastPrinted>
  <dcterms:created xsi:type="dcterms:W3CDTF">2022-05-03T15:08:27Z</dcterms:created>
  <dcterms:modified xsi:type="dcterms:W3CDTF">2024-07-04T15:31:36Z</dcterms:modified>
</cp:coreProperties>
</file>