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eprensadelpresidente-my.sharepoint.com/personal/marianunez_prensadelpresidente_gob_do/Documents/Escritorio/LIBRE ACCESO/Marzo 2023/"/>
    </mc:Choice>
  </mc:AlternateContent>
  <xr:revisionPtr revIDLastSave="465" documentId="8_{9E0ADA03-C1A3-4CE4-A923-F7EC71DFA59F}" xr6:coauthVersionLast="47" xr6:coauthVersionMax="47" xr10:uidLastSave="{33F4F469-0F79-4C76-BB37-A5705A648F6E}"/>
  <bookViews>
    <workbookView xWindow="20370" yWindow="-120" windowWidth="29040" windowHeight="15840" xr2:uid="{045271DA-D62B-4B67-A031-49D4E787176C}"/>
  </bookViews>
  <sheets>
    <sheet name="Hoja2" sheetId="1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44" i="19" l="1"/>
  <c r="F406" i="19"/>
  <c r="E406" i="19"/>
  <c r="G352" i="19"/>
  <c r="G353" i="19" s="1"/>
  <c r="G354" i="19" s="1"/>
  <c r="G355" i="19" s="1"/>
  <c r="G356" i="19" s="1"/>
  <c r="G357" i="19" s="1"/>
  <c r="G358" i="19" s="1"/>
  <c r="G359" i="19" s="1"/>
  <c r="G360" i="19" s="1"/>
  <c r="G361" i="19" s="1"/>
  <c r="G362" i="19" s="1"/>
  <c r="G363" i="19" s="1"/>
  <c r="G364" i="19" s="1"/>
  <c r="G365" i="19" s="1"/>
  <c r="G366" i="19" s="1"/>
  <c r="G367" i="19" s="1"/>
  <c r="G368" i="19" s="1"/>
  <c r="G369" i="19" s="1"/>
  <c r="G370" i="19" s="1"/>
  <c r="G371" i="19" s="1"/>
  <c r="G372" i="19" s="1"/>
  <c r="G373" i="19" s="1"/>
  <c r="G374" i="19" s="1"/>
  <c r="G375" i="19" s="1"/>
  <c r="G376" i="19" s="1"/>
  <c r="G377" i="19" s="1"/>
  <c r="G378" i="19" s="1"/>
  <c r="G379" i="19" s="1"/>
  <c r="G380" i="19" s="1"/>
  <c r="G381" i="19" s="1"/>
  <c r="G382" i="19" s="1"/>
  <c r="G383" i="19" s="1"/>
  <c r="G384" i="19" s="1"/>
  <c r="G385" i="19" s="1"/>
  <c r="G386" i="19" s="1"/>
  <c r="G387" i="19" s="1"/>
  <c r="G388" i="19" s="1"/>
  <c r="G389" i="19" s="1"/>
  <c r="G390" i="19" s="1"/>
  <c r="G391" i="19" s="1"/>
  <c r="G392" i="19" s="1"/>
  <c r="G393" i="19" s="1"/>
  <c r="G394" i="19" s="1"/>
  <c r="G395" i="19" s="1"/>
  <c r="G396" i="19" s="1"/>
  <c r="G397" i="19" s="1"/>
  <c r="G398" i="19" s="1"/>
  <c r="G399" i="19" s="1"/>
  <c r="G400" i="19" s="1"/>
  <c r="G401" i="19" s="1"/>
  <c r="G402" i="19" s="1"/>
  <c r="G403" i="19" s="1"/>
  <c r="G404" i="19" s="1"/>
  <c r="G405" i="19" s="1"/>
  <c r="G406" i="19" s="1"/>
  <c r="F321" i="19" l="1"/>
  <c r="F247" i="19" l="1"/>
  <c r="E247" i="19"/>
  <c r="G193" i="19"/>
  <c r="G194" i="19" s="1"/>
  <c r="G195" i="19" s="1"/>
  <c r="G196" i="19" s="1"/>
  <c r="G197" i="19" s="1"/>
  <c r="G198" i="19" s="1"/>
  <c r="G199" i="19" s="1"/>
  <c r="G200" i="19" s="1"/>
  <c r="G201" i="19" s="1"/>
  <c r="G202" i="19" s="1"/>
  <c r="G203" i="19" s="1"/>
  <c r="G204" i="19" s="1"/>
  <c r="G205" i="19" s="1"/>
  <c r="G206" i="19" s="1"/>
  <c r="G207" i="19" s="1"/>
  <c r="G208" i="19" s="1"/>
  <c r="G209" i="19" s="1"/>
  <c r="G210" i="19" s="1"/>
  <c r="G211" i="19" s="1"/>
  <c r="G212" i="19" s="1"/>
  <c r="G213" i="19" s="1"/>
  <c r="G214" i="19" s="1"/>
  <c r="G215" i="19" s="1"/>
  <c r="G216" i="19" s="1"/>
  <c r="G217" i="19" s="1"/>
  <c r="G218" i="19" s="1"/>
  <c r="G219" i="19" s="1"/>
  <c r="G220" i="19" s="1"/>
  <c r="G221" i="19" s="1"/>
  <c r="G222" i="19" s="1"/>
  <c r="G223" i="19" s="1"/>
  <c r="G224" i="19" s="1"/>
  <c r="G225" i="19" s="1"/>
  <c r="G226" i="19" s="1"/>
  <c r="G227" i="19" s="1"/>
  <c r="G228" i="19" s="1"/>
  <c r="G229" i="19" s="1"/>
  <c r="G230" i="19" s="1"/>
  <c r="G231" i="19" s="1"/>
  <c r="G232" i="19" s="1"/>
  <c r="G233" i="19" s="1"/>
  <c r="G234" i="19" s="1"/>
  <c r="G235" i="19" s="1"/>
  <c r="G236" i="19" s="1"/>
  <c r="G237" i="19" s="1"/>
  <c r="G238" i="19" s="1"/>
  <c r="G239" i="19" s="1"/>
  <c r="G240" i="19" s="1"/>
  <c r="G241" i="19" s="1"/>
  <c r="G242" i="19" s="1"/>
  <c r="G243" i="19" s="1"/>
  <c r="G244" i="19" s="1"/>
  <c r="G245" i="19" s="1"/>
  <c r="G246" i="19" s="1"/>
  <c r="G247" i="19" s="1"/>
  <c r="F72" i="19" l="1"/>
  <c r="F292" i="19" s="1"/>
  <c r="G71" i="19"/>
  <c r="G70" i="19"/>
  <c r="G69" i="19"/>
  <c r="G68" i="19"/>
  <c r="G67" i="19"/>
  <c r="G72" i="19" s="1"/>
  <c r="H47" i="19" l="1"/>
</calcChain>
</file>

<file path=xl/sharedStrings.xml><?xml version="1.0" encoding="utf-8"?>
<sst xmlns="http://schemas.openxmlformats.org/spreadsheetml/2006/main" count="836" uniqueCount="378">
  <si>
    <t>Beneficiario</t>
  </si>
  <si>
    <t>COMPANIA DOMINICANA DE TELEFONOS C POR A</t>
  </si>
  <si>
    <t>DIRECCION DE PRENSA DEL PRESIDENTE</t>
  </si>
  <si>
    <t>Total Pagado</t>
  </si>
  <si>
    <t>RNC</t>
  </si>
  <si>
    <t>2.2.1.3.01</t>
  </si>
  <si>
    <t>2.2.7.2.06</t>
  </si>
  <si>
    <t>2.1.2.2.05</t>
  </si>
  <si>
    <t>2.1.1.2.08</t>
  </si>
  <si>
    <t>2.1.5.1.01</t>
  </si>
  <si>
    <t>2.1.5.2.01</t>
  </si>
  <si>
    <t>2.1.5.3.01</t>
  </si>
  <si>
    <t>2.1.1.1.01</t>
  </si>
  <si>
    <t>Cuenta</t>
  </si>
  <si>
    <t>RELACION POR LIBRAMIENTO FONDO 100 TESORERIA NACIONAL</t>
  </si>
  <si>
    <t>VALORES EN RD$</t>
  </si>
  <si>
    <t>TOTAL</t>
  </si>
  <si>
    <t>MINISTERIO ADMINISTRATIVO DE LA PRESIDENCIA</t>
  </si>
  <si>
    <t xml:space="preserve">           Lic. Benny Adames</t>
  </si>
  <si>
    <t xml:space="preserve">        Enc. Administrativo y Financiero</t>
  </si>
  <si>
    <t xml:space="preserve">          Preparado Por</t>
  </si>
  <si>
    <t>Enc. Division Contabilidad</t>
  </si>
  <si>
    <t xml:space="preserve">    Lic. Maria Nuñez</t>
  </si>
  <si>
    <t>CAPITULO 0201, SUBCAPITULO 01, DAF 01  Y UE 0031</t>
  </si>
  <si>
    <t>2 - GASTOS</t>
  </si>
  <si>
    <t>2.1 - REMUNERACIONES Y CONTRIBUCIONES</t>
  </si>
  <si>
    <t>-</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</si>
  <si>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</si>
  <si>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</si>
  <si>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</si>
  <si>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</si>
  <si>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</si>
  <si>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</si>
  <si>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</si>
  <si>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</si>
  <si>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</si>
  <si>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</si>
  <si>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</si>
  <si>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</si>
  <si>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</si>
  <si>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</si>
  <si>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</si>
  <si>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</si>
  <si>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</si>
  <si>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</si>
  <si>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</si>
  <si>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</si>
  <si>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</si>
  <si>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</si>
  <si>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</si>
  <si>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</si>
  <si>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</si>
  <si>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</si>
  <si>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</si>
  <si>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</si>
  <si>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</si>
  <si>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</si>
  <si>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</si>
  <si>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</si>
  <si>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</si>
  <si>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</si>
  <si>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</si>
  <si>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</si>
  <si>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</si>
  <si>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</si>
  <si>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</si>
  <si>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</si>
  <si>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</si>
  <si>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</si>
  <si>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</si>
  <si>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</si>
  <si>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</si>
  <si>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</si>
  <si>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</si>
  <si>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</si>
  <si>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</si>
  <si>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</si>
  <si>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</si>
  <si>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</si>
  <si>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</si>
  <si>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</si>
  <si>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</si>
  <si>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</si>
  <si>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</si>
  <si>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</si>
  <si>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</si>
  <si>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</si>
  <si>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</si>
  <si>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</si>
  <si>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</si>
  <si>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Gastos</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</si>
  <si>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</si>
  <si>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</si>
  <si>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</si>
  <si>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</si>
  <si>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</si>
  <si>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</si>
  <si>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</si>
  <si>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</si>
  <si>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</si>
  <si>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</si>
  <si>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TOTAL GASTOS Y APLICACIONES FINANCIERAS</t>
  </si>
  <si>
    <t>Lic. Benny Adames</t>
  </si>
  <si>
    <t>Enc. Administrativo y Financiero</t>
  </si>
  <si>
    <t>Revisado por</t>
  </si>
  <si>
    <t>RELACION FONDO REPONIBLE INSTITUCIONAL</t>
  </si>
  <si>
    <t>Valores en RD$</t>
  </si>
  <si>
    <t xml:space="preserve">                                                          CUENTA BANCARIA No.960-429463-1</t>
  </si>
  <si>
    <t>BALANCE INICIAL</t>
  </si>
  <si>
    <t>FECHA</t>
  </si>
  <si>
    <t>No. DOC.</t>
  </si>
  <si>
    <t>DESCRIPCION</t>
  </si>
  <si>
    <t>DEBITO</t>
  </si>
  <si>
    <t>CREDITO</t>
  </si>
  <si>
    <t xml:space="preserve">BALANCE </t>
  </si>
  <si>
    <t>DB</t>
  </si>
  <si>
    <t>Lic. Maria Nuñez</t>
  </si>
  <si>
    <t>Preparado Por</t>
  </si>
  <si>
    <t>INGRESOS Y EGRESOS</t>
  </si>
  <si>
    <t>RELACION  TRANSFERENCIAS CUENTA FONDO REPONIBLE INSTITUCIONAL</t>
  </si>
  <si>
    <t>No. DOCUMENTO</t>
  </si>
  <si>
    <t xml:space="preserve">            CUENTA</t>
  </si>
  <si>
    <t>CONCEPTO</t>
  </si>
  <si>
    <t>MONTO</t>
  </si>
  <si>
    <t>VIATICOS</t>
  </si>
  <si>
    <t>2.3.7.1.01</t>
  </si>
  <si>
    <t>COMBUSTIBLE</t>
  </si>
  <si>
    <t xml:space="preserve">             Revisado por</t>
  </si>
  <si>
    <t xml:space="preserve">                                                                                           Lic. Benny Adames</t>
  </si>
  <si>
    <t xml:space="preserve">                                                                               Enc. Administrativo y Financiero</t>
  </si>
  <si>
    <t xml:space="preserve">                                                                                                Revisado por</t>
  </si>
  <si>
    <t xml:space="preserve">                 DESCRIPCION</t>
  </si>
  <si>
    <t xml:space="preserve">    PRESPUESTO EJECUTADO</t>
  </si>
  <si>
    <t xml:space="preserve">        MONTO EJECUCION EN SIGEG PERIODO</t>
  </si>
  <si>
    <t xml:space="preserve">             </t>
  </si>
  <si>
    <t xml:space="preserve">             MONTO EJECUCION EN EXCEL PERIODO</t>
  </si>
  <si>
    <t>Benny Adames</t>
  </si>
  <si>
    <t>Encargada Administrativo y Financiero</t>
  </si>
  <si>
    <t>PROVEEDOR</t>
  </si>
  <si>
    <t>FECHA FIN FACTURA</t>
  </si>
  <si>
    <t>MONTO FACTURADO</t>
  </si>
  <si>
    <t>MONTO PAGADO A LA FECHA</t>
  </si>
  <si>
    <t>MONTO PENDIENTE</t>
  </si>
  <si>
    <t>ESTADO</t>
  </si>
  <si>
    <t>PAGADO</t>
  </si>
  <si>
    <t xml:space="preserve">     Benny Adames </t>
  </si>
  <si>
    <t>Encargada Division de Contabilidad</t>
  </si>
  <si>
    <t xml:space="preserve">  MINISTERIO ADMINISTRATIVO DE LA PRESIDENCIA</t>
  </si>
  <si>
    <t>CR</t>
  </si>
  <si>
    <t>2.3.1.1.01</t>
  </si>
  <si>
    <t>2.2.3.1.01</t>
  </si>
  <si>
    <t xml:space="preserve">                                                                   VALORES EN RD$</t>
  </si>
  <si>
    <t xml:space="preserve">CONDENSADO EJECUCION PRESUPUESTARIA A TRAVES DEL SIGEF, FONDO 100                              </t>
  </si>
  <si>
    <t xml:space="preserve">  TESORERIA CAPITULO 0201, SUB CAPITULO 01, DAF 01 Y UE  0031.</t>
  </si>
  <si>
    <t>FECHA REGISTRO</t>
  </si>
  <si>
    <t>2.2.1.5.01</t>
  </si>
  <si>
    <t>VALORES RD$</t>
  </si>
  <si>
    <t>PAGO COMPRA DE COMBUSTIBLE. TARJETA # 2106</t>
  </si>
  <si>
    <t>PAGO COMPRA DE COMBUSTIBLE. TARJETA # 5109</t>
  </si>
  <si>
    <t>102017174</t>
  </si>
  <si>
    <t>HUMANO SEGUROS S A</t>
  </si>
  <si>
    <t>2.2.6.3.01</t>
  </si>
  <si>
    <t>401516454</t>
  </si>
  <si>
    <t>SEGURO NACIONAL DE SALUD</t>
  </si>
  <si>
    <t>430317081</t>
  </si>
  <si>
    <t>2.1.1.2.11</t>
  </si>
  <si>
    <t>101001577</t>
  </si>
  <si>
    <t>401517094</t>
  </si>
  <si>
    <t>GUARDIA PRESIDENCIAL</t>
  </si>
  <si>
    <t>2.2.9.2.01</t>
  </si>
  <si>
    <t>101618787</t>
  </si>
  <si>
    <t>2.3.9.6.01</t>
  </si>
  <si>
    <t>REPOSICION FONDO EN AVANCE POR EXCEPCION</t>
  </si>
  <si>
    <t>OBJETAL</t>
  </si>
  <si>
    <t>Fondo En Avance Autorizado por  Excepción de la Dirección de Prensa del Presidente</t>
  </si>
  <si>
    <t>Viáticos dentro del país</t>
  </si>
  <si>
    <t>2.2.8.8.01</t>
  </si>
  <si>
    <t>Impuestos</t>
  </si>
  <si>
    <t>Gasolina</t>
  </si>
  <si>
    <t>101503939</t>
  </si>
  <si>
    <t>AGUA PLANETA AZUL C POR A</t>
  </si>
  <si>
    <t>LIB.</t>
  </si>
  <si>
    <t xml:space="preserve">                                                   Lic. Maria Nuñez</t>
  </si>
  <si>
    <t xml:space="preserve">                                             Preparado Por</t>
  </si>
  <si>
    <t>Lib.</t>
  </si>
  <si>
    <t>Concepto</t>
  </si>
  <si>
    <t>TELÉFONO LOCAL</t>
  </si>
  <si>
    <t>SERVICIO DE INTERNET Y TELEVISIÓN POR CABLE</t>
  </si>
  <si>
    <t>MANTENIMIENTO Y REPARACIÓN DE EQUIPOS DE TRANSPORTE, TRACCIÓN Y ELEVACIÓN</t>
  </si>
  <si>
    <t>ALIMENTOS Y BEBIDAS PARA PERSONAS</t>
  </si>
  <si>
    <t>ALTICE DOMINICANA, SA</t>
  </si>
  <si>
    <t>SEGUROS DE PERSONAS</t>
  </si>
  <si>
    <t>COMPENSACIÓN SERVICIOS DE SEGURIDAD</t>
  </si>
  <si>
    <t>SUELDOS EMPLEADOS FIJOS</t>
  </si>
  <si>
    <t>CONTRIBUCIONES AL SEGURO DE SALUD</t>
  </si>
  <si>
    <t>CONTRIBUCIONES AL SEGURO DE PENSIONES</t>
  </si>
  <si>
    <t>CONTRIBUCIONES AL SEGURO DE RIESGO LABORAL</t>
  </si>
  <si>
    <t>EMPLEADOS TEMPORALES</t>
  </si>
  <si>
    <t>INTERINATO</t>
  </si>
  <si>
    <t xml:space="preserve">   Preparado por:</t>
  </si>
  <si>
    <t xml:space="preserve">     Autorizado por:</t>
  </si>
  <si>
    <t>María Núñez</t>
  </si>
  <si>
    <t xml:space="preserve"> BANCO DE RESERVAS DE LA REPUBLICA DOMINICANA</t>
  </si>
  <si>
    <t xml:space="preserve">2.2.3.1.01 </t>
  </si>
  <si>
    <t>PRODUCTOS ELÉCTRICOS Y AFINES</t>
  </si>
  <si>
    <t>131588311</t>
  </si>
  <si>
    <t xml:space="preserve">DIRECCIÓN DE PRENSA DEL PRESIDENTE                                             </t>
  </si>
  <si>
    <t>PAGO COMPRA DE COMBUSTIBLE. TARJETA # 4102</t>
  </si>
  <si>
    <t>Fecha</t>
  </si>
  <si>
    <t>No. Cuenta</t>
  </si>
  <si>
    <t>2.2.5.1.01</t>
  </si>
  <si>
    <t>ALQUILERES Y RENTAS DE EDIFICACIONES Y LOCALES</t>
  </si>
  <si>
    <t>DISTRIBUIDORA LAGARES SRL</t>
  </si>
  <si>
    <t>101026391</t>
  </si>
  <si>
    <t>PAGOS A PROVEEDORES</t>
  </si>
  <si>
    <t>COLECTOR CONTRIBUCIONES A LA TESORERIA DE LA SEGURIDAD SOCIAL TSS</t>
  </si>
  <si>
    <t>430149454</t>
  </si>
  <si>
    <t>GOBERNACION DEL EDIFICIO DE OFICINAS GUBERNAMENTALES</t>
  </si>
  <si>
    <t>401506505</t>
  </si>
  <si>
    <t>2.2.8.5.03</t>
  </si>
  <si>
    <t>LIMPIEZA E HIGIENE</t>
  </si>
  <si>
    <t>AUTO SERVICIO AUTOMOTRIZ INTELIGENTE RD, AUTO SAI RD SRL</t>
  </si>
  <si>
    <t>EMPRESA DISTRIBUIDORA DE ELECTRICIDAD DEL ESTE S A</t>
  </si>
  <si>
    <t>101820217</t>
  </si>
  <si>
    <t>2.2.1.6.01</t>
  </si>
  <si>
    <t>ENERGÍA ELÉCTRICA</t>
  </si>
  <si>
    <t xml:space="preserve">                                                                                                                  Encargada Departamento Adm. y Financiero</t>
  </si>
  <si>
    <t xml:space="preserve">                                               Enc. Division Contabilidad</t>
  </si>
  <si>
    <t xml:space="preserve">                  TOTALES RD$</t>
  </si>
  <si>
    <t>PERIODO DEL 01 DE MARZO AL 31 DE MARZO 2023</t>
  </si>
  <si>
    <t>07/03/2023</t>
  </si>
  <si>
    <t>391</t>
  </si>
  <si>
    <t>PAGO POR APORTES A LA TESORERIA DE LA SEGURIDAD SOCIAL (TSS) DEL COLOBORADOR SATURNINO VASQUEZ, CEDULA NO. 001-0265241-9, FOTOGRAFO, PRIVADO DE LIBERTAD EN CUMPLIMIENTO DE MEDIDA DE COERCION, SEGUN OFICIO DPP-RRHH-152-2022.</t>
  </si>
  <si>
    <t>13/03/2023</t>
  </si>
  <si>
    <t>591</t>
  </si>
  <si>
    <t>PAGO POR SERVICIOS DE FLOTA MOVIL DE LA DPP, POR EL PERÍODO DE FACTURACIÓN 17/02/2023 AL 16/03/2023. CUENTA 787671187. NCF E450000003033 D/F 22/02/2023.</t>
  </si>
  <si>
    <t>592</t>
  </si>
  <si>
    <t>PAGO POR SERVICIOS CENTRAL TELEFÓNICA DE LA DPP, POR EL PERÍODO DE FACTURACIÓN 23/02/2023 AL 22/03/2023. CUENTA 787395080. NCF E450000003032 D/F 22/02/2023.</t>
  </si>
  <si>
    <t>15/03/2023</t>
  </si>
  <si>
    <t>607</t>
  </si>
  <si>
    <t>PAGO POR SERVICIOS DE SEGURO COMPLEMENTARIO DE SALUD PARA LOS COLABORADORES DE LA INSTITUCION, CORRESPONDIENTE AL PERIODO FACTURADO 01/03/2023-31/03/2023. POLIZA NO. 23136. NCF: B1500008026. FACT. NO. 00104197 D/F 20/02/2023.</t>
  </si>
  <si>
    <t>608</t>
  </si>
  <si>
    <t>PAGO POR SERVICIOS SEGURO COMPLEMETARIO DE SALUD A LOS COLABORADORES DE LA INSTITUCION, CORRESPONDIENTE AL PERIODO FACTURADO 01/03/2023-31/03/2023. POLIZA NO. 30-95-326258. NCF B1500027103. FACT. NO. 3052139 D/F 01/03/2023.</t>
  </si>
  <si>
    <t>609</t>
  </si>
  <si>
    <t>PAGO POR ADQUISICION BOTELLONES DE AGUA PARA USO DE LA INSTITUCION, CORRESPONDIENTE AL MES DE FEBRERO 2023. SEGUN ORDEN NO. DPP-2022-01417. NCF: B1500157853 Y B1500158278.</t>
  </si>
  <si>
    <t>610</t>
  </si>
  <si>
    <t>PAGO POR SERVICIOS DE INTERNET MOVIL PARA USO DE LA INSTITUCION, CORRESPONDIENTE AL PERIODO DE FACTURACION DEL 26/02/2023 AL 25/03/2023. CUENTA: 787651263. NCF: E450000004819 D/F 01/03/2023.</t>
  </si>
  <si>
    <t>611</t>
  </si>
  <si>
    <t>PAGO POR SERVICIOS ENERGIA ELECTRICA DEL LOCAL 8B, CORRESPONDIENTE AL PERIODO DE FACTURACION 19/01/2023-16/02/2023. NIC:4352338.  NCF B1500257018 D/F 17/02/2023.</t>
  </si>
  <si>
    <t>612</t>
  </si>
  <si>
    <t>PAGO POR SERVICIOS DE INTERNET FIJO PARA USO DE INSTITUCION, POR EL PERIODO DE FACTURACION DEL 02/03/2023 AL 01/04/2023. CUENTA: 786728434. NCF: E450000004818 D/F 01/03/2023.</t>
  </si>
  <si>
    <t>613</t>
  </si>
  <si>
    <t>BONANZA DOMINICANA, SAS</t>
  </si>
  <si>
    <t>101018941</t>
  </si>
  <si>
    <t>PAGO POR MANTENIMIENTO PREVENTIVO Y CORRECTIVO DEL VEHICULO DE LA INSTITUCION PLACA L440839, SEGUN ORDEN NO.DPP-2022-00315. NCF B1500002430 D/F 20/02/2023.</t>
  </si>
  <si>
    <t>20/03/2023</t>
  </si>
  <si>
    <t>626</t>
  </si>
  <si>
    <t>PAGO DE NOMINA PERSONAL FIJO MARZO 2023</t>
  </si>
  <si>
    <t>627</t>
  </si>
  <si>
    <t>PAGO DE NOMINA PERSONAL TEMPORAL MARZO 2023</t>
  </si>
  <si>
    <t>628</t>
  </si>
  <si>
    <t>PAGO DE NOMINA MILITAR MARZO 2023</t>
  </si>
  <si>
    <t>22/03/2023</t>
  </si>
  <si>
    <t>632</t>
  </si>
  <si>
    <t>PAGO POR MANTENIMIENTO EN AREAS COMUNES UTILIZADAS POR LAS OFICINAS DE LA DPP UBICADAS EN EL BLOQUE D, EDIFICIO OFCS. GUB. PROF. JUAN BOSCH, CORRESPONDIENTE AL MES DE MARZO 2023. NCF B1500000495 D/F 01/03/2023. SEGUN OFICIO DPP-ADM-138-2022.</t>
  </si>
  <si>
    <t>633</t>
  </si>
  <si>
    <t>PAGO POR MANTENIMIENTO PREVENTIVO, CORRECTIVO Y ADQUISICION DE NEUMATICON PARA EL VEHICULO DE LA INSTITUCION CHEVROLET SUBURBAN, PLACA G422372. ORDEN NO. DPP-2022-01420. NCF B1500000682 D/F 13/02/2023.</t>
  </si>
  <si>
    <t>2.3.5.3.01</t>
  </si>
  <si>
    <t>LLANTAS Y NEUMÁTICOS</t>
  </si>
  <si>
    <t>634</t>
  </si>
  <si>
    <t>PAGO POR SERVICIOS DE INTERNET MOVIL DE LA INSTITUCION, CORRESPONDIENTE AL PERIODO FACTURADO 01/02/2023-28/02/2023. CUENTA 87933607. NCF B1500048787 D/F 05/03/2023.</t>
  </si>
  <si>
    <t>636</t>
  </si>
  <si>
    <t>PAGO DE NOMINA DE INTERINO MARZO 2023</t>
  </si>
  <si>
    <t>24/03/2023</t>
  </si>
  <si>
    <t>643</t>
  </si>
  <si>
    <t>PAGO POR APORTES A LA TSS DEL COLABORADOR SATURNINO VASQUEZ FLORIAN, CEDULA 001-02655241-9, CORRESPONDIENTE A LA NOMINA DE MARZO 2023, SUSPENDIDO DE SUS FUNCIONES. SEGUN OFICIO NO. IC-DRH-2023-09 D/F 21/03/2023.</t>
  </si>
  <si>
    <t>30/03/2023</t>
  </si>
  <si>
    <t>666</t>
  </si>
  <si>
    <t>YUMAILA  SABBAGH KHOURY</t>
  </si>
  <si>
    <t>00111308557</t>
  </si>
  <si>
    <t>PAGO POR CONCEPTO DE ALQUILER DEL LOCAL 3B PARA USO DE LAS OFICINAS ADMINISTRATIVAS DE ESTA INSTITUCION, CORRESPONDIENTE AL PERIODO FACTURADO DEL 01/02/2023 AL 01/03/2023, SEGUN ORDEN DE SERVICIO NO. DPP-2023-00001. NCF: B1500000014 D/F 07/02/2023.</t>
  </si>
  <si>
    <t>667</t>
  </si>
  <si>
    <t>PAGO POR SERVICIOS DE PARQUEOS PARA USO DE LOS COLABORADORES DE LA INSTITUCION, CORRESPONDIENTE AL PERIODO FACTURADO DEL 23/02/2023 AL 23/03/2023, SEGUN ORDEN DE SERVICIO NO. DPP-2023-00371. NCF B1500000982 D/F 09/03/2023.</t>
  </si>
  <si>
    <t>31/03/2023</t>
  </si>
  <si>
    <t>674</t>
  </si>
  <si>
    <t>PAGO POR SERVICIOS DE ALMUERZOS PARA LOS COLABORADORES DE LA INSTITUCION, CORRESPONDIENTE AL 31/01/2023, SEGUN CERTIFICACION DE CONTRATO NO. CI-0000199-2022. NCF B1500000498 D/F 28/02/2023.</t>
  </si>
  <si>
    <t>Servicios de alimentación</t>
  </si>
  <si>
    <t>675</t>
  </si>
  <si>
    <t>PAGO POR SERVICIOS DE ALMUERZOS Y REFRIGERIOS A LOS COLABORADORES DE LA INSTITUCION, CORRESPONDIENTE AL PERIODO DEL 01/02/2023 AL 28/02/2023, SEGUN REGISTRO DE CONTRATO NO.: CI-0000054-2023. NCF: B1500000494 Y B1500000495.</t>
  </si>
  <si>
    <t xml:space="preserve">                                                                                                                                                                            Autorizado por:</t>
  </si>
  <si>
    <t xml:space="preserve">                                                                                                               Benny Adames </t>
  </si>
  <si>
    <t>AL 31 DE MARZO 2023</t>
  </si>
  <si>
    <t>PERIODO DEL 01 AL 31 DE MARZO  DEL  2023</t>
  </si>
  <si>
    <t xml:space="preserve"> EJECUCION PRESUPUESTARIA CUENTA INTERNA No. 010-2384894</t>
  </si>
  <si>
    <t>DEL 01 AL 31 DE MARZO  2023</t>
  </si>
  <si>
    <t>TRANSFERENCIA 032/2023</t>
  </si>
  <si>
    <t>IMPUESTO A TRANS. 032/2023</t>
  </si>
  <si>
    <t>TRANSFERENCIA 033/2023</t>
  </si>
  <si>
    <t>IMPUESTO A TRANS. 033/2023</t>
  </si>
  <si>
    <t>INCREMENTO POR APERTURA FONDO EN AVANCE</t>
  </si>
  <si>
    <t>TRANSFERENCIA 034/2023</t>
  </si>
  <si>
    <t>IMPUESTO A TRANS. 034/2023</t>
  </si>
  <si>
    <t>TRANSFERENCIA 035/2023</t>
  </si>
  <si>
    <t>IMPUESTO A TRANS. 035/2023</t>
  </si>
  <si>
    <t>TRANSFERENCIA 036/2023</t>
  </si>
  <si>
    <t>IMPUESTO A TRANS. 036/2023</t>
  </si>
  <si>
    <t>TRANSFERENCIA 037/2023</t>
  </si>
  <si>
    <t>IMPUESTO A TRANS. 037/2023</t>
  </si>
  <si>
    <t>TRANSFERENCIA 038/2023</t>
  </si>
  <si>
    <t>IMPUESTO A TRANS. 038/2023</t>
  </si>
  <si>
    <t>TRANSFERENCIA 039/2023</t>
  </si>
  <si>
    <t>IMPUESTO A TRANS. 039/2023</t>
  </si>
  <si>
    <t>TRANSFERENCIA 040/2023</t>
  </si>
  <si>
    <t>IMPUESTO A TRANS. 040/2023</t>
  </si>
  <si>
    <t>TRANSFERENCIA 041/2023</t>
  </si>
  <si>
    <t>IMPUESTO A TRANS. 041/2023</t>
  </si>
  <si>
    <t>TRANSFERENCIA 042/2023</t>
  </si>
  <si>
    <t>IMPUESTO A TRANS. 042/2023</t>
  </si>
  <si>
    <t>TRANSFERENCIA 043/2023</t>
  </si>
  <si>
    <t>IMPUESTO A TRANS. 043/2023</t>
  </si>
  <si>
    <t>TRANSFERENCIA 044/2023</t>
  </si>
  <si>
    <t>IMPUESTO A TRANS. 044/2023</t>
  </si>
  <si>
    <t>TRANSFERENCIA 045/2023</t>
  </si>
  <si>
    <t>IMPUESTO A TRANS. 045/2023</t>
  </si>
  <si>
    <t>TRANSFERENCIA 046/2023</t>
  </si>
  <si>
    <t>IMPUESTO A TRANS. 046/2023</t>
  </si>
  <si>
    <t>TRANSFERENCIA 047/2023</t>
  </si>
  <si>
    <t>IMPUESTO A TRANS. 047/2023</t>
  </si>
  <si>
    <t>TRANSFERENCIA 048/2023</t>
  </si>
  <si>
    <t>IMPUESTO A TRANS. 048/2023</t>
  </si>
  <si>
    <t>TRANSFERENCIA 049/2023</t>
  </si>
  <si>
    <t>IMPUESTO A TRANS. 049/2023</t>
  </si>
  <si>
    <t>TRANSFERENCIA 050/2023</t>
  </si>
  <si>
    <t>IMPUESTO A TRANS. 050/2023</t>
  </si>
  <si>
    <t>TRANSFERENCIA 051/2023</t>
  </si>
  <si>
    <t>IMPUESTO A TRANS. 051/2023</t>
  </si>
  <si>
    <t>TRANSFERENCIA 052/2023</t>
  </si>
  <si>
    <t>IMPUESTO A TRANS. 052/2023</t>
  </si>
  <si>
    <t>TRANSFERENCIA 053/2023</t>
  </si>
  <si>
    <t>IMPUESTO A TRANS. 053/2023</t>
  </si>
  <si>
    <t>TRANSFERENCIA 054/2023</t>
  </si>
  <si>
    <t>IMPUESTO A TRANS. 054/2023</t>
  </si>
  <si>
    <t>TRANSFERENCIA 055/2023</t>
  </si>
  <si>
    <t>IMPUESTO A TRANS. 055/2023</t>
  </si>
  <si>
    <t>TRANSFERENCIA 056/2023</t>
  </si>
  <si>
    <t>IMPUESTO A TRANS. 056/2023</t>
  </si>
  <si>
    <t>TRANSFERENCIA 057/2023</t>
  </si>
  <si>
    <t>IMPUESTO A TRANS. 057/2023</t>
  </si>
  <si>
    <t>COMISIONES Y GASTOS</t>
  </si>
  <si>
    <t>PERIODO DEL 01 AL 31 DE MARZO DEL 2023</t>
  </si>
  <si>
    <t>Por concepto pago de viáticos y combustible al personal Oficina de Libre Acceso a la Información de esta institución, quienes participaran en actividad en el Instituto del Tabaco (INTABACO), en la provincia de Santiago, correspondiente al día 2 de marzo/2023.</t>
  </si>
  <si>
    <t>Por concepto pago de viáticos personal de esta institución, en cobertura agenda del presidente, en las provincias de Santiago, Espaillat y La Vega, correspondiente al día 25 de febrero/2023.</t>
  </si>
  <si>
    <t>Por concepto pago de viáticos personal de esta institución, en cobertura agenda de la vicepresidenta Sra. Raquel Peña, en las provincias de Hermanas Mirabal y Santiago, correspondiente al día 05 de marzo/2023.</t>
  </si>
  <si>
    <t xml:space="preserve">Pago asignacion de combustible para el personal autorizado de esta institucion, correspondiente al mes de Febrero/2023 </t>
  </si>
  <si>
    <t>IMPUESTOS</t>
  </si>
  <si>
    <t xml:space="preserve">Pago por concepto de recargo al Colector de Contribuciones de la TSS correspondiente a la facturación del mes de febrero/2023 </t>
  </si>
  <si>
    <t xml:space="preserve">Por concepto pago de viáticos personal de esta institución, en cobertura agenda del presidente, en las provincias de Hato Mayor y El Seibo, correspondiente al día 10 de marzo/2023. </t>
  </si>
  <si>
    <t>Por concepto pago de viáticos personal de esta institución, en cobertura agenda del presidente, en la provincia de La Altagracia, correspondiente al día 14 de marzo/2023.</t>
  </si>
  <si>
    <t>PAGO COMPRA DE COMBUSTIBLE. TARJETA # 3112</t>
  </si>
  <si>
    <t>PAGO COMPRA DE COMBUSTIBLE. TARJETA # 1108</t>
  </si>
  <si>
    <t>Por concepto pago de viáticos personal de esta institución, en cobertura agenda del presidente, en la provincia de Montecristi, correspondiente al día 16 de marzo/2023.</t>
  </si>
  <si>
    <t xml:space="preserve">Por concepto pago de viáticos personal de esta institución, en representación institucional en velatorio del colaborador Luis Perez, en la provincia de Barahona, correspondiente al día 17 de marzo/2023. </t>
  </si>
  <si>
    <t>Por concepto pago de viáticos personal de esta institución, en cobertura agenda presidencial, en la provincia de Azua, correspondiente al día 19 de marzo/2023.</t>
  </si>
  <si>
    <t>Por concepto pago de viáticos personal de esta institución, en cobertura llegada de mandatarios a la Cumbre Iberoamericana, en la provincia de Gran Santo Domingo, correspondiente al día 22 de marzo/2023.</t>
  </si>
  <si>
    <t xml:space="preserve">Por concepto pago de viáticos personal de esta institución, en cobertura especial Cumbre Iberoamericana, en la provincia de Gran Santo Domingo, correspondiente a los días 23, 24 y 25 de marzo/2023. </t>
  </si>
  <si>
    <t>PAGO COMPRA DE COMBUSTIBLE. TARJETA # 8104</t>
  </si>
  <si>
    <t xml:space="preserve">Pago asignacion de combustible para el personal autorizado de esta institucion, correspondiente al mes de Marzo/2023 </t>
  </si>
  <si>
    <t xml:space="preserve">Por concepto pago de viáticos personal de esta institución, en cobertura agenda presidencial, en la provincia de San Pedro de Macorís, correspondiente al día 26 de marzo/2023. </t>
  </si>
  <si>
    <t xml:space="preserve">Por concepto pago de viáticos personal de esta institución, completivo en cobertura especial cumbre iberoamericana, en el Gran Santo Domingo, correspondiente a los días 24, 25 y 26 de marzo/2023. </t>
  </si>
  <si>
    <t xml:space="preserve">Por concepto pago de viáticos personal de esta institución, en cobertura agenda del presidente, en la provincia de Bahoruco, correspondiente al día 28 de marzo/2023. </t>
  </si>
  <si>
    <t>Por concepto pago de viáticos personal de esta institución, en cobertura agenda del presidente, en la provincia de Santiago, correspondiente al día 29 y 30 de marzo/2023.</t>
  </si>
  <si>
    <t>PAGO COMPRA DE COMBUSTIBLE. TARJETA # 7114</t>
  </si>
  <si>
    <t>TOTALES</t>
  </si>
  <si>
    <t xml:space="preserve"> AL 31 DE MARZO 2023</t>
  </si>
  <si>
    <t>668</t>
  </si>
  <si>
    <t xml:space="preserve">                                            PERIODO DEL 01 AL 31 DE MARZO 2023</t>
  </si>
  <si>
    <t>MENOS: SOLICITUD DE REGULARIZACION FONDO REPONIBLE INSTITUCIONAL DEL PERIODO DEL 01  AL 31 DE MARZO</t>
  </si>
  <si>
    <t xml:space="preserve">                                                                                                                                     Encargada Departamento Adm.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</si>
</sst>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XDR&quot;* #,##0.00_-;\-&quot;XDR&quot;* #,##0.00_-;_-&quot;XDR&quot;* &quot;-&quot;??_-;_-@_-"/>
    <numFmt numFmtId="165" formatCode="_-* #,##0.00_-;\-* #,##0.00_-;_-* &quot;-&quot;??_-;_-@_-"/>
    <numFmt numFmtId="166" formatCode="_(* #,##0_);_(* \(#,##0\);_(* &quot;-&quot;??_);_(@_)"/>
    <numFmt numFmtId="167" formatCode="_([$$-1C0A]* #,##0.00_);_([$$-1C0A]* \(#,##0.00\);_([$$-1C0A]* &quot;-&quot;??_);_(@_)"/>
    <numFmt numFmtId="168" formatCode="_-[$$-409]* #,##0.00_ ;_-[$$-409]* \-#,##0.00\ ;_-[$$-409]* &quot;-&quot;??_ ;_-@_ "/>
    <numFmt numFmtId="169" formatCode="_([$$-409]* #,##0.00_);_([$$-409]* \(#,##0.00\);_([$$-409]* &quot;-&quot;??_);_(@_)"/>
    <numFmt numFmtId="170" formatCode="dd\-mm\-yy;@"/>
    <numFmt numFmtId="172" formatCode="dd/mm/yyyy;@"/>
  </numFmts>
  <fonts count="43" x14ac:knownFonts="1">
    <font>
      <sz val="11"/>
      <color theme="1"/>
      <name val="Calibri"/>
      <family val="2"/>
      <scheme val="minor"/>
    </font>
    <font>
      <b/>
      <sz val="11"/>
      <color theme="1"/>
      <name val="Calibri"/>
      <family val="2"/>
      <scheme val="minor"/>
    </font>
    <font>
      <sz val="11"/>
      <color indexed="8"/>
      <name val="Calibri"/>
      <family val="2"/>
      <scheme val="minor"/>
    </font>
    <font>
      <b/>
      <sz val="10"/>
      <color theme="1"/>
      <name val="Calibri"/>
      <family val="2"/>
      <scheme val="minor"/>
    </font>
    <font>
      <b/>
      <sz val="10"/>
      <color rgb="FF000000"/>
      <name val="Calibri"/>
      <family val="2"/>
    </font>
    <font>
      <sz val="11"/>
      <color theme="1"/>
      <name val="Calibri"/>
      <family val="2"/>
      <scheme val="minor"/>
    </font>
    <font>
      <b/>
      <sz val="12"/>
      <color theme="1"/>
      <name val="Arial"/>
      <family val="2"/>
    </font>
    <font>
      <b/>
      <sz val="14"/>
      <color theme="1"/>
      <name val="Arial"/>
      <family val="2"/>
    </font>
    <font>
      <sz val="10"/>
      <name val="Arial"/>
      <family val="2"/>
    </font>
    <font>
      <b/>
      <sz val="10"/>
      <name val="Arial"/>
      <family val="2"/>
    </font>
    <font>
      <b/>
      <sz val="12"/>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12"/>
      <color theme="1"/>
      <name val="Arial"/>
      <family val="2"/>
    </font>
    <font>
      <sz val="11"/>
      <color theme="1"/>
      <name val="Georgia"/>
      <family val="1"/>
    </font>
    <font>
      <b/>
      <sz val="11"/>
      <color theme="1"/>
      <name val="Georgia"/>
      <family val="1"/>
    </font>
    <font>
      <b/>
      <sz val="8"/>
      <color theme="1"/>
      <name val="Georgia"/>
      <family val="1"/>
    </font>
    <font>
      <sz val="12"/>
      <color rgb="FF000000"/>
      <name val="Calibri"/>
      <family val="2"/>
    </font>
    <font>
      <sz val="8"/>
      <color theme="1"/>
      <name val="Georgia"/>
      <family val="1"/>
    </font>
    <font>
      <sz val="11"/>
      <color theme="1"/>
      <name val="Verdana"/>
      <family val="2"/>
    </font>
    <font>
      <b/>
      <sz val="12"/>
      <color rgb="FF000000"/>
      <name val="Calibri"/>
      <family val="2"/>
    </font>
    <font>
      <sz val="11"/>
      <color indexed="8"/>
      <name val="Calibri"/>
      <family val="2"/>
    </font>
    <font>
      <b/>
      <sz val="12"/>
      <color rgb="FF000000"/>
      <name val="Arial"/>
      <family val="2"/>
    </font>
    <font>
      <b/>
      <sz val="14"/>
      <color theme="1"/>
      <name val="Calibri Light"/>
      <family val="1"/>
      <scheme val="major"/>
    </font>
    <font>
      <sz val="11"/>
      <color rgb="FF000000"/>
      <name val="Calibri"/>
      <family val="2"/>
    </font>
    <font>
      <sz val="10"/>
      <color theme="1"/>
      <name val="Calibri"/>
      <family val="2"/>
      <scheme val="minor"/>
    </font>
    <font>
      <b/>
      <sz val="10"/>
      <color rgb="FF000000"/>
      <name val="Calibri"/>
      <family val="2"/>
      <scheme val="minor"/>
    </font>
    <font>
      <sz val="9"/>
      <color rgb="FF000000"/>
      <name val="Calibri"/>
      <family val="2"/>
      <scheme val="minor"/>
    </font>
    <font>
      <b/>
      <sz val="9"/>
      <name val="Calibri"/>
      <family val="2"/>
      <scheme val="minor"/>
    </font>
    <font>
      <sz val="9"/>
      <color indexed="8"/>
      <name val="Calibri"/>
      <family val="2"/>
      <scheme val="minor"/>
    </font>
    <font>
      <b/>
      <sz val="9"/>
      <color theme="1"/>
      <name val="Calibri"/>
      <family val="2"/>
      <scheme val="minor"/>
    </font>
    <font>
      <sz val="9"/>
      <name val="Calibri"/>
      <family val="2"/>
      <scheme val="minor"/>
    </font>
    <font>
      <sz val="8"/>
      <color rgb="FF000000"/>
      <name val="Tahoma"/>
      <family val="2"/>
    </font>
    <font>
      <sz val="10"/>
      <color rgb="FF000000"/>
      <name val="Tahoma"/>
      <family val="2"/>
    </font>
    <font>
      <b/>
      <sz val="8"/>
      <color indexed="8"/>
      <name val="Calibri"/>
      <family val="2"/>
      <scheme val="minor"/>
    </font>
    <font>
      <sz val="8"/>
      <color indexed="8"/>
      <name val="Calibri"/>
      <family val="2"/>
    </font>
    <font>
      <sz val="8"/>
      <color rgb="FF000000"/>
      <name val="Calibri"/>
      <family val="2"/>
      <scheme val="minor"/>
    </font>
    <font>
      <sz val="8"/>
      <color indexed="8"/>
      <name val="Calibri"/>
      <family val="2"/>
      <scheme val="minor"/>
    </font>
    <font>
      <b/>
      <sz val="8"/>
      <color theme="1"/>
      <name val="Calibri"/>
      <family val="2"/>
      <scheme val="minor"/>
    </font>
    <font>
      <b/>
      <sz val="8"/>
      <color rgb="FF000000"/>
      <name val="Calibri"/>
      <family val="2"/>
      <scheme val="minor"/>
    </font>
    <font>
      <b/>
      <sz val="8"/>
      <name val="Calibri"/>
      <family val="2"/>
      <scheme val="minor"/>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rgb="FFBDD7EE"/>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rgb="FF9BC2E6"/>
        <bgColor indexed="64"/>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theme="4" tint="0.3999755851924192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right/>
      <top/>
      <bottom style="medium">
        <color rgb="FF000000"/>
      </bottom>
      <diagonal/>
    </border>
    <border>
      <left/>
      <right/>
      <top style="medium">
        <color rgb="FF000000"/>
      </top>
      <bottom/>
      <diagonal/>
    </border>
    <border>
      <left/>
      <right/>
      <top/>
      <bottom style="double">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6">
    <xf numFmtId="0" fontId="0" fillId="0" borderId="0"/>
    <xf numFmtId="0" fontId="2" fillId="0" borderId="0"/>
    <xf numFmtId="165" fontId="5" fillId="0" borderId="0" applyFont="0" applyFill="0" applyBorder="0" applyAlignment="0" applyProtection="0"/>
    <xf numFmtId="0" fontId="8" fillId="0" borderId="0"/>
    <xf numFmtId="164" fontId="5" fillId="0" borderId="0" applyFont="0" applyFill="0" applyBorder="0" applyAlignment="0" applyProtection="0"/>
    <xf numFmtId="0" fontId="8" fillId="0" borderId="0"/>
  </cellStyleXfs>
  <cellXfs count="216">
    <xf numFmtId="0" fontId="0" fillId="0" borderId="0" xfId="0"/>
    <xf numFmtId="0" fontId="1" fillId="0" borderId="0" xfId="0" applyFont="1"/>
    <xf numFmtId="0" fontId="0" fillId="0" borderId="0" xfId="0" applyAlignment="1">
      <alignment horizontal="center"/>
    </xf>
    <xf numFmtId="0" fontId="3" fillId="0" borderId="0" xfId="0" applyFont="1"/>
    <xf numFmtId="14" fontId="0" fillId="0" borderId="0" xfId="0" applyNumberFormat="1" applyAlignment="1">
      <alignment horizontal="center"/>
    </xf>
    <xf numFmtId="0" fontId="7" fillId="0" borderId="0" xfId="0" applyFont="1" applyAlignment="1">
      <alignment horizontal="center"/>
    </xf>
    <xf numFmtId="4" fontId="4" fillId="0" borderId="0" xfId="0" applyNumberFormat="1" applyFont="1" applyAlignment="1">
      <alignment horizontal="center"/>
    </xf>
    <xf numFmtId="0" fontId="3"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1" fillId="0" borderId="1" xfId="0" applyFont="1"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xf>
    <xf numFmtId="0" fontId="0" fillId="0" borderId="9" xfId="0" applyBorder="1" applyAlignment="1">
      <alignment horizontal="center" vertical="center"/>
    </xf>
    <xf numFmtId="0" fontId="1" fillId="0" borderId="9" xfId="0" applyFont="1" applyBorder="1" applyAlignment="1">
      <alignment horizontal="center" vertical="center"/>
    </xf>
    <xf numFmtId="4" fontId="4" fillId="0" borderId="0" xfId="0" applyNumberFormat="1" applyFont="1"/>
    <xf numFmtId="0" fontId="3" fillId="0" borderId="0" xfId="0" applyFont="1" applyAlignment="1">
      <alignment horizontal="left"/>
    </xf>
    <xf numFmtId="14"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center" vertical="center"/>
    </xf>
    <xf numFmtId="0" fontId="15" fillId="0" borderId="0" xfId="0" applyFont="1" applyAlignment="1">
      <alignment vertical="center"/>
    </xf>
    <xf numFmtId="0" fontId="17" fillId="0" borderId="11" xfId="0" applyFont="1" applyBorder="1" applyAlignment="1">
      <alignment horizontal="center" vertical="center" wrapText="1"/>
    </xf>
    <xf numFmtId="0" fontId="17" fillId="0" borderId="12" xfId="0" applyFont="1" applyBorder="1" applyAlignment="1">
      <alignment vertical="center" wrapText="1"/>
    </xf>
    <xf numFmtId="0" fontId="19" fillId="0" borderId="11" xfId="0" applyFont="1" applyBorder="1" applyAlignment="1">
      <alignment horizontal="center" vertical="center" wrapText="1"/>
    </xf>
    <xf numFmtId="0" fontId="0" fillId="0" borderId="11" xfId="0" applyBorder="1" applyAlignment="1">
      <alignment vertical="top" wrapText="1"/>
    </xf>
    <xf numFmtId="0" fontId="0" fillId="0" borderId="12" xfId="0" applyBorder="1" applyAlignment="1">
      <alignment vertical="top" wrapText="1"/>
    </xf>
    <xf numFmtId="0" fontId="17" fillId="0" borderId="11" xfId="0" applyFont="1" applyBorder="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justify" vertical="center"/>
    </xf>
    <xf numFmtId="0" fontId="15" fillId="0" borderId="0" xfId="0" applyFont="1" applyAlignment="1">
      <alignment horizontal="left" vertical="center"/>
    </xf>
    <xf numFmtId="0" fontId="1" fillId="0" borderId="0" xfId="0" applyFont="1" applyAlignment="1">
      <alignment horizontal="center" vertical="center"/>
    </xf>
    <xf numFmtId="0" fontId="13" fillId="0" borderId="0" xfId="0" applyFont="1" applyAlignment="1">
      <alignment horizont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3" xfId="0" applyFont="1" applyBorder="1" applyAlignment="1">
      <alignment horizontal="center" vertical="center" wrapText="1"/>
    </xf>
    <xf numFmtId="49" fontId="22" fillId="0" borderId="1" xfId="0" applyNumberFormat="1" applyFont="1" applyBorder="1" applyAlignment="1">
      <alignment horizontal="left"/>
    </xf>
    <xf numFmtId="14" fontId="3" fillId="0" borderId="0" xfId="0" applyNumberFormat="1" applyFont="1" applyAlignment="1">
      <alignment horizontal="center"/>
    </xf>
    <xf numFmtId="4" fontId="0" fillId="0" borderId="0" xfId="0" applyNumberFormat="1"/>
    <xf numFmtId="0" fontId="23" fillId="0" borderId="0" xfId="0" applyFont="1"/>
    <xf numFmtId="168" fontId="0" fillId="0" borderId="0" xfId="0" applyNumberFormat="1"/>
    <xf numFmtId="0" fontId="0" fillId="6" borderId="5" xfId="0" applyFill="1" applyBorder="1"/>
    <xf numFmtId="44" fontId="0" fillId="0" borderId="0" xfId="0" applyNumberFormat="1" applyAlignment="1">
      <alignment horizontal="center" vertical="center"/>
    </xf>
    <xf numFmtId="44" fontId="0" fillId="0" borderId="0" xfId="0" applyNumberFormat="1"/>
    <xf numFmtId="44" fontId="1" fillId="0" borderId="0" xfId="0" applyNumberFormat="1" applyFont="1" applyAlignment="1">
      <alignment horizontal="center" vertical="center"/>
    </xf>
    <xf numFmtId="44" fontId="1" fillId="0" borderId="1" xfId="0" applyNumberFormat="1" applyFont="1" applyBorder="1" applyAlignment="1">
      <alignment horizontal="center" vertical="center" wrapText="1"/>
    </xf>
    <xf numFmtId="170" fontId="25" fillId="0" borderId="1" xfId="0" applyNumberFormat="1" applyFont="1" applyBorder="1" applyAlignment="1">
      <alignment horizontal="center"/>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44" fontId="0" fillId="0" borderId="1" xfId="0" applyNumberFormat="1" applyBorder="1" applyAlignment="1">
      <alignment horizontal="center" vertical="center"/>
    </xf>
    <xf numFmtId="0" fontId="25" fillId="0" borderId="0" xfId="0" applyFont="1"/>
    <xf numFmtId="0" fontId="4" fillId="0" borderId="0" xfId="0" applyFont="1"/>
    <xf numFmtId="4" fontId="26" fillId="0" borderId="0" xfId="0" applyNumberFormat="1" applyFont="1"/>
    <xf numFmtId="0" fontId="26" fillId="0" borderId="0" xfId="0" applyFont="1"/>
    <xf numFmtId="4" fontId="0" fillId="0" borderId="0" xfId="0" applyNumberFormat="1" applyAlignment="1">
      <alignment wrapText="1"/>
    </xf>
    <xf numFmtId="0" fontId="30" fillId="0" borderId="0" xfId="0" applyFont="1" applyAlignment="1">
      <alignment wrapText="1"/>
    </xf>
    <xf numFmtId="0" fontId="30" fillId="0" borderId="0" xfId="0" applyFont="1" applyAlignment="1">
      <alignment horizontal="center"/>
    </xf>
    <xf numFmtId="0" fontId="30" fillId="0" borderId="0" xfId="0" applyFont="1"/>
    <xf numFmtId="165" fontId="11" fillId="0" borderId="1" xfId="2" applyFont="1" applyBorder="1" applyAlignment="1">
      <alignment horizontal="center" vertical="center" wrapText="1"/>
    </xf>
    <xf numFmtId="0" fontId="1" fillId="6" borderId="5" xfId="0" applyFont="1" applyFill="1" applyBorder="1" applyAlignment="1">
      <alignment horizontal="center"/>
    </xf>
    <xf numFmtId="44" fontId="1" fillId="0" borderId="18" xfId="4" applyNumberFormat="1" applyFont="1" applyBorder="1" applyAlignment="1">
      <alignment horizontal="center" vertical="center"/>
    </xf>
    <xf numFmtId="0" fontId="1" fillId="6" borderId="15" xfId="0" applyFont="1" applyFill="1" applyBorder="1" applyAlignment="1">
      <alignment horizontal="center"/>
    </xf>
    <xf numFmtId="0" fontId="30" fillId="0" borderId="0" xfId="0" applyFont="1" applyAlignment="1">
      <alignment horizontal="center" wrapText="1"/>
    </xf>
    <xf numFmtId="0" fontId="30" fillId="0" borderId="0" xfId="0" applyFont="1" applyAlignment="1">
      <alignment horizontal="left" wrapText="1"/>
    </xf>
    <xf numFmtId="4" fontId="30" fillId="0" borderId="0" xfId="0" applyNumberFormat="1" applyFont="1"/>
    <xf numFmtId="4" fontId="30" fillId="0" borderId="0" xfId="0" applyNumberFormat="1" applyFont="1" applyAlignment="1">
      <alignment horizontal="center" wrapText="1"/>
    </xf>
    <xf numFmtId="0" fontId="11" fillId="0" borderId="0" xfId="0" applyFont="1"/>
    <xf numFmtId="0" fontId="1" fillId="0" borderId="1" xfId="0" applyFont="1" applyBorder="1" applyAlignment="1">
      <alignment horizontal="left" vertical="center" wrapText="1"/>
    </xf>
    <xf numFmtId="0" fontId="0" fillId="0" borderId="1" xfId="0" applyBorder="1" applyAlignment="1">
      <alignment horizontal="left" vertical="center" wrapText="1" indent="2"/>
    </xf>
    <xf numFmtId="165" fontId="10" fillId="0" borderId="1" xfId="2" applyFont="1" applyBorder="1" applyAlignment="1">
      <alignment horizontal="center" vertical="center" wrapText="1"/>
    </xf>
    <xf numFmtId="4" fontId="0" fillId="0" borderId="1" xfId="0" applyNumberFormat="1" applyBorder="1"/>
    <xf numFmtId="0" fontId="1" fillId="2" borderId="1" xfId="0" applyFont="1" applyFill="1" applyBorder="1" applyAlignment="1">
      <alignment horizontal="left" vertical="center" wrapText="1"/>
    </xf>
    <xf numFmtId="0" fontId="0" fillId="0" borderId="1" xfId="0" applyBorder="1" applyAlignment="1">
      <alignment horizontal="left" vertical="center" wrapText="1"/>
    </xf>
    <xf numFmtId="0" fontId="1" fillId="7" borderId="0" xfId="0" applyFont="1" applyFill="1" applyAlignment="1">
      <alignment horizontal="left" vertical="center" wrapText="1"/>
    </xf>
    <xf numFmtId="4" fontId="12" fillId="6" borderId="7" xfId="0" applyNumberFormat="1" applyFont="1" applyFill="1" applyBorder="1" applyAlignment="1">
      <alignment horizontal="right"/>
    </xf>
    <xf numFmtId="0" fontId="1" fillId="6" borderId="19" xfId="0" applyFont="1" applyFill="1" applyBorder="1" applyAlignment="1">
      <alignment horizontal="center"/>
    </xf>
    <xf numFmtId="0" fontId="1" fillId="6" borderId="20" xfId="0" applyFont="1" applyFill="1" applyBorder="1" applyAlignment="1">
      <alignment horizontal="center"/>
    </xf>
    <xf numFmtId="0" fontId="0" fillId="0" borderId="1" xfId="0" applyBorder="1" applyAlignment="1">
      <alignment vertical="center"/>
    </xf>
    <xf numFmtId="167" fontId="0" fillId="0" borderId="1" xfId="4" applyNumberFormat="1" applyFont="1" applyBorder="1" applyAlignment="1">
      <alignment horizontal="right" vertical="center"/>
    </xf>
    <xf numFmtId="4" fontId="22" fillId="0" borderId="1" xfId="0" applyNumberFormat="1" applyFont="1" applyBorder="1"/>
    <xf numFmtId="167" fontId="1" fillId="0" borderId="14" xfId="4" applyNumberFormat="1" applyFont="1" applyBorder="1" applyAlignment="1">
      <alignment horizontal="right"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4" fontId="21" fillId="0" borderId="10" xfId="0" applyNumberFormat="1" applyFont="1" applyBorder="1" applyAlignment="1">
      <alignment horizontal="center" vertical="center" wrapText="1"/>
    </xf>
    <xf numFmtId="4" fontId="21" fillId="0" borderId="12" xfId="0" applyNumberFormat="1" applyFont="1" applyBorder="1" applyAlignment="1">
      <alignment horizontal="center" vertical="center" wrapText="1"/>
    </xf>
    <xf numFmtId="4" fontId="15" fillId="0" borderId="10" xfId="0" applyNumberFormat="1" applyFont="1" applyBorder="1" applyAlignment="1">
      <alignment horizontal="center" vertical="center" wrapText="1"/>
    </xf>
    <xf numFmtId="4" fontId="15" fillId="0" borderId="11" xfId="0" applyNumberFormat="1" applyFont="1" applyBorder="1" applyAlignment="1">
      <alignment horizontal="center" vertical="center" wrapText="1"/>
    </xf>
    <xf numFmtId="4" fontId="15" fillId="0" borderId="12"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18" fillId="0" borderId="12" xfId="0" applyNumberFormat="1" applyFont="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0" xfId="0" applyFont="1" applyAlignment="1">
      <alignment horizontal="center"/>
    </xf>
    <xf numFmtId="0" fontId="1" fillId="6" borderId="5" xfId="0" applyFont="1" applyFill="1" applyBorder="1" applyAlignment="1">
      <alignment horizontal="left"/>
    </xf>
    <xf numFmtId="0" fontId="1" fillId="6" borderId="13" xfId="0" applyFont="1" applyFill="1" applyBorder="1" applyAlignment="1">
      <alignment horizontal="left"/>
    </xf>
    <xf numFmtId="0" fontId="0" fillId="6" borderId="15" xfId="0" applyFill="1" applyBorder="1" applyAlignment="1">
      <alignment horizontal="center"/>
    </xf>
    <xf numFmtId="0" fontId="1" fillId="6" borderId="6" xfId="0" applyFont="1" applyFill="1" applyBorder="1" applyAlignment="1">
      <alignment horizontal="center"/>
    </xf>
    <xf numFmtId="0" fontId="1" fillId="6" borderId="15" xfId="0" applyFont="1" applyFill="1" applyBorder="1" applyAlignment="1">
      <alignment horizontal="center"/>
    </xf>
    <xf numFmtId="0" fontId="1" fillId="0" borderId="1" xfId="0" applyFont="1" applyBorder="1" applyAlignment="1">
      <alignment horizontal="left" vertical="center"/>
    </xf>
    <xf numFmtId="0" fontId="29" fillId="0" borderId="0" xfId="0" applyFont="1" applyAlignment="1">
      <alignment horizontal="center" wrapText="1"/>
    </xf>
    <xf numFmtId="0" fontId="29" fillId="0" borderId="0" xfId="0" applyFont="1" applyAlignment="1">
      <alignment horizontal="center"/>
    </xf>
    <xf numFmtId="0" fontId="32" fillId="0" borderId="0" xfId="0" applyFont="1" applyAlignment="1">
      <alignment horizontal="center" wrapText="1"/>
    </xf>
    <xf numFmtId="0" fontId="28" fillId="0" borderId="0" xfId="0" applyFont="1" applyAlignment="1">
      <alignment horizontal="center"/>
    </xf>
    <xf numFmtId="0" fontId="31" fillId="0" borderId="0" xfId="0" applyFont="1" applyAlignment="1">
      <alignment horizontal="center"/>
    </xf>
    <xf numFmtId="0" fontId="32" fillId="0" borderId="0" xfId="0" applyFont="1" applyAlignment="1">
      <alignment horizontal="left"/>
    </xf>
    <xf numFmtId="0" fontId="31" fillId="0" borderId="0" xfId="0" applyFont="1" applyAlignment="1">
      <alignment horizontal="left"/>
    </xf>
    <xf numFmtId="49" fontId="35" fillId="5" borderId="1" xfId="0" applyNumberFormat="1" applyFont="1" applyFill="1" applyBorder="1" applyAlignment="1">
      <alignment horizontal="center"/>
    </xf>
    <xf numFmtId="49" fontId="35" fillId="5" borderId="1" xfId="0" applyNumberFormat="1" applyFont="1" applyFill="1" applyBorder="1" applyAlignment="1">
      <alignment horizontal="center" wrapText="1"/>
    </xf>
    <xf numFmtId="4" fontId="35" fillId="5" borderId="1" xfId="0" applyNumberFormat="1" applyFont="1" applyFill="1" applyBorder="1" applyAlignment="1">
      <alignment horizontal="center" wrapText="1"/>
    </xf>
    <xf numFmtId="15" fontId="36" fillId="0" borderId="1" xfId="0" applyNumberFormat="1" applyFont="1" applyBorder="1" applyAlignment="1">
      <alignment horizontal="center" vertical="center"/>
    </xf>
    <xf numFmtId="49" fontId="36" fillId="0" borderId="1" xfId="0" applyNumberFormat="1" applyFont="1" applyBorder="1" applyAlignment="1">
      <alignment horizontal="left" vertical="center"/>
    </xf>
    <xf numFmtId="0" fontId="37" fillId="0" borderId="1" xfId="0" applyFont="1" applyBorder="1" applyAlignment="1">
      <alignment vertical="center" wrapText="1"/>
    </xf>
    <xf numFmtId="49" fontId="36" fillId="0" borderId="1" xfId="0" applyNumberFormat="1" applyFont="1" applyBorder="1" applyAlignment="1">
      <alignment horizontal="left" vertical="center" wrapText="1"/>
    </xf>
    <xf numFmtId="4" fontId="36" fillId="0" borderId="1" xfId="0" applyNumberFormat="1" applyFont="1" applyBorder="1" applyAlignment="1">
      <alignment horizontal="right" vertical="center"/>
    </xf>
    <xf numFmtId="0" fontId="38" fillId="0" borderId="1" xfId="0" applyFont="1" applyBorder="1"/>
    <xf numFmtId="0" fontId="38" fillId="0" borderId="1" xfId="0" applyFont="1" applyBorder="1" applyAlignment="1">
      <alignment horizontal="center"/>
    </xf>
    <xf numFmtId="0" fontId="38" fillId="0" borderId="1" xfId="0" applyFont="1" applyBorder="1" applyAlignment="1">
      <alignment wrapText="1"/>
    </xf>
    <xf numFmtId="0" fontId="38" fillId="0" borderId="1" xfId="0" applyFont="1" applyBorder="1" applyAlignment="1">
      <alignment horizontal="center" wrapText="1"/>
    </xf>
    <xf numFmtId="0" fontId="35" fillId="0" borderId="1" xfId="0" applyFont="1" applyBorder="1" applyAlignment="1">
      <alignment horizontal="left" wrapText="1"/>
    </xf>
    <xf numFmtId="4" fontId="35" fillId="0" borderId="1" xfId="0" applyNumberFormat="1" applyFont="1" applyBorder="1"/>
    <xf numFmtId="0" fontId="38" fillId="0" borderId="0" xfId="0" applyFont="1" applyAlignment="1">
      <alignment wrapText="1"/>
    </xf>
    <xf numFmtId="0" fontId="38" fillId="0" borderId="0" xfId="0" applyFont="1"/>
    <xf numFmtId="4" fontId="38" fillId="0" borderId="0" xfId="0" applyNumberFormat="1" applyFont="1" applyAlignment="1">
      <alignment wrapText="1"/>
    </xf>
    <xf numFmtId="0" fontId="38" fillId="0" borderId="0" xfId="0" applyFont="1" applyAlignment="1">
      <alignment horizontal="center"/>
    </xf>
    <xf numFmtId="0" fontId="39" fillId="0" borderId="0" xfId="0" applyFont="1" applyAlignment="1">
      <alignment horizontal="center" wrapText="1"/>
    </xf>
    <xf numFmtId="0" fontId="39" fillId="0" borderId="0" xfId="0" applyFont="1" applyAlignment="1">
      <alignment horizontal="center" vertical="center" wrapText="1"/>
    </xf>
    <xf numFmtId="0" fontId="40" fillId="4" borderId="1" xfId="0" applyFont="1" applyFill="1" applyBorder="1" applyAlignment="1">
      <alignment horizontal="center" wrapText="1"/>
    </xf>
    <xf numFmtId="0" fontId="41" fillId="4" borderId="1" xfId="0" applyFont="1" applyFill="1" applyBorder="1" applyAlignment="1">
      <alignment horizontal="center" wrapText="1"/>
    </xf>
    <xf numFmtId="4" fontId="41" fillId="4" borderId="1" xfId="0" applyNumberFormat="1" applyFont="1" applyFill="1" applyBorder="1" applyAlignment="1">
      <alignment horizontal="center" wrapText="1"/>
    </xf>
    <xf numFmtId="49" fontId="36" fillId="0" borderId="1" xfId="0" applyNumberFormat="1" applyFont="1" applyBorder="1" applyAlignment="1">
      <alignment horizontal="left" wrapText="1"/>
    </xf>
    <xf numFmtId="49" fontId="36" fillId="0" borderId="1" xfId="0" applyNumberFormat="1" applyFont="1" applyBorder="1" applyAlignment="1">
      <alignment horizontal="center"/>
    </xf>
    <xf numFmtId="14" fontId="36" fillId="0" borderId="1" xfId="0" applyNumberFormat="1" applyFont="1" applyBorder="1" applyAlignment="1">
      <alignment horizontal="center"/>
    </xf>
    <xf numFmtId="4" fontId="36" fillId="0" borderId="1" xfId="0" applyNumberFormat="1" applyFont="1" applyBorder="1" applyAlignment="1">
      <alignment horizontal="right"/>
    </xf>
    <xf numFmtId="4" fontId="38" fillId="0" borderId="1" xfId="0" applyNumberFormat="1" applyFont="1" applyBorder="1"/>
    <xf numFmtId="0" fontId="35" fillId="0" borderId="1" xfId="0" applyFont="1" applyBorder="1"/>
    <xf numFmtId="4" fontId="35" fillId="0" borderId="1" xfId="0" applyNumberFormat="1" applyFont="1" applyBorder="1" applyAlignment="1">
      <alignment wrapText="1"/>
    </xf>
    <xf numFmtId="0" fontId="35" fillId="0" borderId="0" xfId="0" applyFont="1"/>
    <xf numFmtId="4" fontId="35" fillId="0" borderId="0" xfId="0" applyNumberFormat="1" applyFont="1" applyAlignment="1">
      <alignment wrapText="1"/>
    </xf>
    <xf numFmtId="4" fontId="35" fillId="0" borderId="0" xfId="0" applyNumberFormat="1" applyFont="1"/>
    <xf numFmtId="0" fontId="42" fillId="0" borderId="0" xfId="0" applyFont="1" applyAlignment="1">
      <alignment horizontal="center" wrapText="1"/>
    </xf>
    <xf numFmtId="0" fontId="42" fillId="0" borderId="0" xfId="0" applyFont="1"/>
    <xf numFmtId="0" fontId="42" fillId="0" borderId="0" xfId="0" applyFont="1" applyAlignment="1">
      <alignment horizontal="center"/>
    </xf>
    <xf numFmtId="0" fontId="41" fillId="0" borderId="0" xfId="0" applyFont="1" applyAlignment="1">
      <alignment horizontal="center" wrapText="1"/>
    </xf>
    <xf numFmtId="0" fontId="41" fillId="0" borderId="0" xfId="0" applyFont="1" applyAlignment="1">
      <alignment horizontal="center"/>
    </xf>
    <xf numFmtId="0" fontId="37" fillId="0" borderId="0" xfId="0" applyFont="1"/>
    <xf numFmtId="165" fontId="10" fillId="3" borderId="1" xfId="2" applyFont="1" applyFill="1" applyBorder="1" applyAlignment="1">
      <alignment horizontal="center" vertical="center" wrapText="1"/>
    </xf>
    <xf numFmtId="43" fontId="0" fillId="0" borderId="0" xfId="0" applyNumberFormat="1"/>
    <xf numFmtId="43" fontId="10"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0" fillId="0" borderId="1" xfId="0" applyBorder="1"/>
    <xf numFmtId="0" fontId="11" fillId="0" borderId="1" xfId="0" applyFont="1" applyBorder="1" applyAlignment="1">
      <alignment horizontal="center"/>
    </xf>
    <xf numFmtId="165" fontId="10" fillId="8" borderId="4" xfId="2" applyFont="1" applyFill="1" applyBorder="1" applyAlignment="1">
      <alignment horizontal="left" vertical="center" wrapText="1"/>
    </xf>
    <xf numFmtId="0" fontId="8" fillId="0" borderId="0" xfId="3" applyAlignment="1">
      <alignment horizontal="left" vertical="center" wrapText="1"/>
    </xf>
    <xf numFmtId="0" fontId="8" fillId="0" borderId="0" xfId="3" applyAlignment="1">
      <alignment horizontal="left" vertical="center"/>
    </xf>
    <xf numFmtId="0" fontId="6" fillId="0" borderId="0" xfId="0" applyFont="1" applyAlignment="1"/>
    <xf numFmtId="0" fontId="9" fillId="0" borderId="0" xfId="3" applyFont="1" applyAlignment="1">
      <alignment vertical="center" wrapText="1"/>
    </xf>
    <xf numFmtId="0" fontId="0" fillId="9" borderId="0" xfId="0" applyFill="1"/>
    <xf numFmtId="14" fontId="0" fillId="9" borderId="0" xfId="0" applyNumberFormat="1" applyFill="1" applyAlignment="1">
      <alignment horizontal="center"/>
    </xf>
    <xf numFmtId="0" fontId="0" fillId="9" borderId="0" xfId="0" applyFill="1" applyAlignment="1">
      <alignment horizontal="center"/>
    </xf>
    <xf numFmtId="0" fontId="6" fillId="9" borderId="0" xfId="0" applyFont="1" applyFill="1"/>
    <xf numFmtId="0" fontId="6" fillId="9" borderId="0" xfId="0" applyFont="1" applyFill="1" applyAlignment="1">
      <alignment horizontal="center"/>
    </xf>
    <xf numFmtId="0" fontId="7" fillId="9" borderId="0" xfId="0" applyFont="1" applyFill="1" applyAlignment="1">
      <alignment horizontal="center"/>
    </xf>
    <xf numFmtId="0" fontId="1" fillId="9" borderId="0" xfId="0" applyFont="1" applyFill="1" applyAlignment="1">
      <alignment horizontal="center"/>
    </xf>
    <xf numFmtId="0" fontId="24" fillId="9" borderId="0" xfId="0" applyFont="1" applyFill="1" applyAlignment="1">
      <alignment horizontal="center"/>
    </xf>
    <xf numFmtId="168" fontId="0" fillId="9" borderId="0" xfId="0" applyNumberFormat="1" applyFill="1"/>
    <xf numFmtId="0" fontId="12" fillId="9" borderId="8" xfId="0" applyFont="1" applyFill="1" applyBorder="1" applyAlignment="1">
      <alignment horizontal="center"/>
    </xf>
    <xf numFmtId="0" fontId="27" fillId="9" borderId="21" xfId="0" applyFont="1" applyFill="1" applyBorder="1" applyAlignment="1">
      <alignment horizontal="left"/>
    </xf>
    <xf numFmtId="168" fontId="13" fillId="9" borderId="8" xfId="2" applyNumberFormat="1" applyFont="1" applyFill="1" applyBorder="1"/>
    <xf numFmtId="169" fontId="0" fillId="9" borderId="0" xfId="0" applyNumberFormat="1" applyFill="1"/>
    <xf numFmtId="0" fontId="27" fillId="9" borderId="8" xfId="0" applyFont="1" applyFill="1" applyBorder="1" applyAlignment="1">
      <alignment horizontal="left" wrapText="1"/>
    </xf>
    <xf numFmtId="0" fontId="12" fillId="9" borderId="5" xfId="0" applyFont="1" applyFill="1" applyBorder="1" applyAlignment="1">
      <alignment horizontal="center"/>
    </xf>
    <xf numFmtId="0" fontId="12" fillId="9" borderId="15" xfId="0" applyFont="1" applyFill="1" applyBorder="1" applyAlignment="1">
      <alignment horizontal="center"/>
    </xf>
    <xf numFmtId="168" fontId="12" fillId="9" borderId="19" xfId="0" applyNumberFormat="1" applyFont="1" applyFill="1" applyBorder="1" applyAlignment="1">
      <alignment horizontal="right"/>
    </xf>
    <xf numFmtId="169" fontId="12" fillId="9" borderId="20" xfId="0" applyNumberFormat="1" applyFont="1" applyFill="1" applyBorder="1" applyAlignment="1">
      <alignment horizontal="right"/>
    </xf>
    <xf numFmtId="4" fontId="33" fillId="9" borderId="0" xfId="0" applyNumberFormat="1" applyFont="1" applyFill="1" applyAlignment="1">
      <alignment horizontal="center"/>
    </xf>
    <xf numFmtId="4" fontId="33" fillId="9" borderId="0" xfId="0" applyNumberFormat="1" applyFont="1" applyFill="1" applyAlignment="1">
      <alignment horizontal="right"/>
    </xf>
    <xf numFmtId="4" fontId="0" fillId="9" borderId="0" xfId="0" applyNumberFormat="1" applyFill="1"/>
    <xf numFmtId="0" fontId="26" fillId="9" borderId="0" xfId="0" applyFont="1" applyFill="1"/>
    <xf numFmtId="4" fontId="26" fillId="9" borderId="0" xfId="0" applyNumberFormat="1" applyFont="1" applyFill="1"/>
    <xf numFmtId="0" fontId="3" fillId="9" borderId="0" xfId="0" applyFont="1" applyFill="1"/>
    <xf numFmtId="0" fontId="26" fillId="9" borderId="0" xfId="0" applyFont="1" applyFill="1" applyAlignment="1">
      <alignment horizontal="left"/>
    </xf>
    <xf numFmtId="14" fontId="26" fillId="9" borderId="0" xfId="0" applyNumberFormat="1" applyFont="1" applyFill="1" applyAlignment="1">
      <alignment horizontal="left"/>
    </xf>
    <xf numFmtId="168" fontId="34" fillId="9" borderId="0" xfId="0" applyNumberFormat="1" applyFont="1" applyFill="1" applyAlignment="1">
      <alignment horizontal="left"/>
    </xf>
    <xf numFmtId="4" fontId="26" fillId="9" borderId="0" xfId="0" applyNumberFormat="1" applyFont="1" applyFill="1" applyAlignment="1">
      <alignment horizontal="left"/>
    </xf>
    <xf numFmtId="0" fontId="0" fillId="6" borderId="5" xfId="0" applyFill="1" applyBorder="1" applyAlignment="1">
      <alignment horizontal="center"/>
    </xf>
    <xf numFmtId="14" fontId="1" fillId="6" borderId="15" xfId="0" applyNumberFormat="1" applyFont="1" applyFill="1" applyBorder="1" applyAlignment="1">
      <alignment horizontal="center"/>
    </xf>
    <xf numFmtId="172" fontId="13" fillId="9" borderId="15" xfId="0" applyNumberFormat="1" applyFont="1" applyFill="1" applyBorder="1" applyAlignment="1">
      <alignment horizontal="center"/>
    </xf>
    <xf numFmtId="0" fontId="0" fillId="9" borderId="0" xfId="0" applyFill="1" applyBorder="1" applyAlignment="1">
      <alignment horizontal="center"/>
    </xf>
    <xf numFmtId="0" fontId="0" fillId="9" borderId="22" xfId="0" applyFill="1" applyBorder="1" applyAlignment="1">
      <alignment horizontal="center"/>
    </xf>
    <xf numFmtId="0" fontId="0" fillId="9" borderId="22" xfId="0" applyFill="1" applyBorder="1" applyAlignment="1">
      <alignment horizontal="center"/>
    </xf>
    <xf numFmtId="0" fontId="25" fillId="0" borderId="1" xfId="0" applyFont="1" applyBorder="1" applyAlignment="1">
      <alignment wrapText="1"/>
    </xf>
    <xf numFmtId="0" fontId="25" fillId="0" borderId="1" xfId="0" applyFont="1" applyBorder="1" applyAlignment="1">
      <alignment horizontal="center" vertical="center"/>
    </xf>
    <xf numFmtId="169" fontId="25" fillId="0" borderId="1" xfId="0" applyNumberFormat="1" applyFont="1" applyBorder="1"/>
    <xf numFmtId="0" fontId="0" fillId="0" borderId="3" xfId="0" applyBorder="1" applyAlignment="1">
      <alignment horizontal="center" vertical="center" wrapText="1"/>
    </xf>
    <xf numFmtId="15" fontId="22" fillId="0" borderId="1" xfId="0" applyNumberFormat="1" applyFont="1" applyBorder="1" applyAlignment="1">
      <alignment horizontal="center"/>
    </xf>
    <xf numFmtId="0" fontId="25" fillId="9" borderId="0" xfId="0" applyFont="1" applyFill="1"/>
    <xf numFmtId="0" fontId="4" fillId="9" borderId="16" xfId="0" applyFont="1" applyFill="1" applyBorder="1"/>
    <xf numFmtId="0" fontId="4" fillId="9" borderId="17" xfId="0" applyFont="1" applyFill="1" applyBorder="1"/>
    <xf numFmtId="0" fontId="4" fillId="9" borderId="0" xfId="0" applyFont="1" applyFill="1"/>
    <xf numFmtId="14" fontId="26" fillId="9" borderId="0" xfId="0" applyNumberFormat="1" applyFont="1" applyFill="1" applyAlignment="1">
      <alignment horizontal="center"/>
    </xf>
    <xf numFmtId="0" fontId="26" fillId="9" borderId="0" xfId="0" applyFont="1" applyFill="1" applyAlignment="1">
      <alignment horizontal="center"/>
    </xf>
    <xf numFmtId="168" fontId="34" fillId="9" borderId="0" xfId="0" applyNumberFormat="1" applyFont="1" applyFill="1"/>
    <xf numFmtId="168" fontId="34" fillId="9" borderId="0" xfId="0" applyNumberFormat="1" applyFont="1" applyFill="1" applyAlignment="1">
      <alignment horizontal="right"/>
    </xf>
    <xf numFmtId="14" fontId="0" fillId="9" borderId="0" xfId="0" applyNumberFormat="1" applyFill="1" applyBorder="1" applyAlignment="1">
      <alignment horizontal="center"/>
    </xf>
    <xf numFmtId="0" fontId="4" fillId="9" borderId="16" xfId="0" applyFont="1" applyFill="1" applyBorder="1" applyAlignment="1">
      <alignment horizontal="center"/>
    </xf>
    <xf numFmtId="0" fontId="4" fillId="9" borderId="17" xfId="0" applyFont="1" applyFill="1" applyBorder="1" applyAlignment="1">
      <alignment horizontal="center"/>
    </xf>
    <xf numFmtId="0" fontId="4" fillId="9" borderId="0" xfId="0" applyFont="1" applyFill="1" applyAlignment="1">
      <alignment horizontal="center"/>
    </xf>
    <xf numFmtId="0" fontId="4" fillId="9" borderId="16" xfId="0" applyFont="1" applyFill="1" applyBorder="1" applyAlignment="1">
      <alignment horizontal="center"/>
    </xf>
    <xf numFmtId="0" fontId="4" fillId="9" borderId="17" xfId="0" applyFont="1" applyFill="1" applyBorder="1" applyAlignment="1">
      <alignment horizontal="center"/>
    </xf>
    <xf numFmtId="0" fontId="4" fillId="9" borderId="0" xfId="0" applyFont="1" applyFill="1" applyAlignment="1">
      <alignment horizontal="center"/>
    </xf>
  </cellXfs>
  <cellStyles count="6">
    <cellStyle name="Millares" xfId="2" builtinId="3"/>
    <cellStyle name="Moneda" xfId="4" builtinId="4"/>
    <cellStyle name="Normal" xfId="0" builtinId="0"/>
    <cellStyle name="Normal 2" xfId="1" xr:uid="{6657D99E-5C3A-4D0F-9145-C589D949066E}"/>
    <cellStyle name="Normal 3" xfId="5" xr:uid="{A0A0581D-2F1B-4DEA-976D-28B54D448350}"/>
    <cellStyle name="Normal 4" xfId="3" xr:uid="{95D03590-EB7F-4EAC-A8B2-7064176C16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1</xdr:row>
      <xdr:rowOff>85725</xdr:rowOff>
    </xdr:from>
    <xdr:to>
      <xdr:col>0</xdr:col>
      <xdr:colOff>2512864</xdr:colOff>
      <xdr:row>7</xdr:row>
      <xdr:rowOff>27907</xdr:rowOff>
    </xdr:to>
    <xdr:pic>
      <xdr:nvPicPr>
        <xdr:cNvPr id="2" name="Imagen 1">
          <a:extLst>
            <a:ext uri="{FF2B5EF4-FFF2-40B4-BE49-F238E27FC236}">
              <a16:creationId xmlns:a16="http://schemas.microsoft.com/office/drawing/2014/main" id="{CC69E414-52D6-47EB-89DA-03430C813BB7}"/>
            </a:ext>
          </a:extLst>
        </xdr:cNvPr>
        <xdr:cNvPicPr>
          <a:picLocks noChangeAspect="1"/>
        </xdr:cNvPicPr>
      </xdr:nvPicPr>
      <xdr:blipFill>
        <a:blip xmlns:r="http://schemas.openxmlformats.org/officeDocument/2006/relationships" r:embed="rId1"/>
        <a:stretch>
          <a:fillRect/>
        </a:stretch>
      </xdr:blipFill>
      <xdr:spPr>
        <a:xfrm>
          <a:off x="561975" y="276225"/>
          <a:ext cx="1950889" cy="1085182"/>
        </a:xfrm>
        <a:prstGeom prst="rect">
          <a:avLst/>
        </a:prstGeom>
      </xdr:spPr>
    </xdr:pic>
    <xdr:clientData/>
  </xdr:twoCellAnchor>
  <xdr:twoCellAnchor editAs="oneCell">
    <xdr:from>
      <xdr:col>5</xdr:col>
      <xdr:colOff>657225</xdr:colOff>
      <xdr:row>1</xdr:row>
      <xdr:rowOff>38100</xdr:rowOff>
    </xdr:from>
    <xdr:to>
      <xdr:col>7</xdr:col>
      <xdr:colOff>503863</xdr:colOff>
      <xdr:row>7</xdr:row>
      <xdr:rowOff>90020</xdr:rowOff>
    </xdr:to>
    <xdr:pic>
      <xdr:nvPicPr>
        <xdr:cNvPr id="3" name="Imagen 2">
          <a:extLst>
            <a:ext uri="{FF2B5EF4-FFF2-40B4-BE49-F238E27FC236}">
              <a16:creationId xmlns:a16="http://schemas.microsoft.com/office/drawing/2014/main" id="{B6AC4ECF-E860-49A1-A0DA-2483FB2E4FE3}"/>
            </a:ext>
          </a:extLst>
        </xdr:cNvPr>
        <xdr:cNvPicPr>
          <a:picLocks noChangeAspect="1"/>
        </xdr:cNvPicPr>
      </xdr:nvPicPr>
      <xdr:blipFill>
        <a:blip xmlns:r="http://schemas.openxmlformats.org/officeDocument/2006/relationships" r:embed="rId2"/>
        <a:stretch>
          <a:fillRect/>
        </a:stretch>
      </xdr:blipFill>
      <xdr:spPr>
        <a:xfrm>
          <a:off x="8372475" y="228600"/>
          <a:ext cx="2085013" cy="1194920"/>
        </a:xfrm>
        <a:prstGeom prst="rect">
          <a:avLst/>
        </a:prstGeom>
      </xdr:spPr>
    </xdr:pic>
    <xdr:clientData/>
  </xdr:twoCellAnchor>
  <xdr:twoCellAnchor editAs="oneCell">
    <xdr:from>
      <xdr:col>0</xdr:col>
      <xdr:colOff>371475</xdr:colOff>
      <xdr:row>59</xdr:row>
      <xdr:rowOff>28575</xdr:rowOff>
    </xdr:from>
    <xdr:to>
      <xdr:col>0</xdr:col>
      <xdr:colOff>2438198</xdr:colOff>
      <xdr:row>63</xdr:row>
      <xdr:rowOff>181054</xdr:rowOff>
    </xdr:to>
    <xdr:pic>
      <xdr:nvPicPr>
        <xdr:cNvPr id="6" name="Imagen 5">
          <a:extLst>
            <a:ext uri="{FF2B5EF4-FFF2-40B4-BE49-F238E27FC236}">
              <a16:creationId xmlns:a16="http://schemas.microsoft.com/office/drawing/2014/main" id="{B34D8844-E347-495B-AE4C-B3264243FE08}"/>
            </a:ext>
          </a:extLst>
        </xdr:cNvPr>
        <xdr:cNvPicPr>
          <a:picLocks noChangeAspect="1"/>
        </xdr:cNvPicPr>
      </xdr:nvPicPr>
      <xdr:blipFill>
        <a:blip xmlns:r="http://schemas.openxmlformats.org/officeDocument/2006/relationships" r:embed="rId3"/>
        <a:stretch>
          <a:fillRect/>
        </a:stretch>
      </xdr:blipFill>
      <xdr:spPr>
        <a:xfrm>
          <a:off x="371475" y="409575"/>
          <a:ext cx="2066723" cy="914479"/>
        </a:xfrm>
        <a:prstGeom prst="rect">
          <a:avLst/>
        </a:prstGeom>
      </xdr:spPr>
    </xdr:pic>
    <xdr:clientData/>
  </xdr:twoCellAnchor>
  <xdr:twoCellAnchor editAs="oneCell">
    <xdr:from>
      <xdr:col>5</xdr:col>
      <xdr:colOff>504825</xdr:colOff>
      <xdr:row>59</xdr:row>
      <xdr:rowOff>19050</xdr:rowOff>
    </xdr:from>
    <xdr:to>
      <xdr:col>7</xdr:col>
      <xdr:colOff>218086</xdr:colOff>
      <xdr:row>63</xdr:row>
      <xdr:rowOff>171529</xdr:rowOff>
    </xdr:to>
    <xdr:pic>
      <xdr:nvPicPr>
        <xdr:cNvPr id="7" name="Imagen 6">
          <a:extLst>
            <a:ext uri="{FF2B5EF4-FFF2-40B4-BE49-F238E27FC236}">
              <a16:creationId xmlns:a16="http://schemas.microsoft.com/office/drawing/2014/main" id="{2D08EB1D-46CA-49F6-925D-36B415E57323}"/>
            </a:ext>
          </a:extLst>
        </xdr:cNvPr>
        <xdr:cNvPicPr>
          <a:picLocks noChangeAspect="1"/>
        </xdr:cNvPicPr>
      </xdr:nvPicPr>
      <xdr:blipFill>
        <a:blip xmlns:r="http://schemas.openxmlformats.org/officeDocument/2006/relationships" r:embed="rId4"/>
        <a:stretch>
          <a:fillRect/>
        </a:stretch>
      </xdr:blipFill>
      <xdr:spPr>
        <a:xfrm>
          <a:off x="8020050" y="400050"/>
          <a:ext cx="1951636" cy="914479"/>
        </a:xfrm>
        <a:prstGeom prst="rect">
          <a:avLst/>
        </a:prstGeom>
      </xdr:spPr>
    </xdr:pic>
    <xdr:clientData/>
  </xdr:twoCellAnchor>
  <xdr:twoCellAnchor editAs="oneCell">
    <xdr:from>
      <xdr:col>2</xdr:col>
      <xdr:colOff>206375</xdr:colOff>
      <xdr:row>82</xdr:row>
      <xdr:rowOff>133350</xdr:rowOff>
    </xdr:from>
    <xdr:to>
      <xdr:col>2</xdr:col>
      <xdr:colOff>1714500</xdr:colOff>
      <xdr:row>87</xdr:row>
      <xdr:rowOff>161925</xdr:rowOff>
    </xdr:to>
    <xdr:pic>
      <xdr:nvPicPr>
        <xdr:cNvPr id="8" name="Imagen 7">
          <a:extLst>
            <a:ext uri="{FF2B5EF4-FFF2-40B4-BE49-F238E27FC236}">
              <a16:creationId xmlns:a16="http://schemas.microsoft.com/office/drawing/2014/main" id="{954C9D6E-D02A-4F7B-A1E2-6DFA25ADF804}"/>
            </a:ext>
          </a:extLst>
        </xdr:cNvPr>
        <xdr:cNvPicPr>
          <a:picLocks noChangeAspect="1"/>
        </xdr:cNvPicPr>
      </xdr:nvPicPr>
      <xdr:blipFill>
        <a:blip xmlns:r="http://schemas.openxmlformats.org/officeDocument/2006/relationships" r:embed="rId5"/>
        <a:stretch>
          <a:fillRect/>
        </a:stretch>
      </xdr:blipFill>
      <xdr:spPr>
        <a:xfrm>
          <a:off x="8588375" y="29127450"/>
          <a:ext cx="1508125" cy="1276350"/>
        </a:xfrm>
        <a:prstGeom prst="rect">
          <a:avLst/>
        </a:prstGeom>
      </xdr:spPr>
    </xdr:pic>
    <xdr:clientData/>
  </xdr:twoCellAnchor>
  <xdr:twoCellAnchor editAs="oneCell">
    <xdr:from>
      <xdr:col>0</xdr:col>
      <xdr:colOff>1447801</xdr:colOff>
      <xdr:row>82</xdr:row>
      <xdr:rowOff>152400</xdr:rowOff>
    </xdr:from>
    <xdr:to>
      <xdr:col>0</xdr:col>
      <xdr:colOff>2952751</xdr:colOff>
      <xdr:row>87</xdr:row>
      <xdr:rowOff>80970</xdr:rowOff>
    </xdr:to>
    <xdr:pic>
      <xdr:nvPicPr>
        <xdr:cNvPr id="9" name="Imagen 8">
          <a:extLst>
            <a:ext uri="{FF2B5EF4-FFF2-40B4-BE49-F238E27FC236}">
              <a16:creationId xmlns:a16="http://schemas.microsoft.com/office/drawing/2014/main" id="{06AB220D-59F1-4AC1-8830-4F16E94F1596}"/>
            </a:ext>
            <a:ext uri="{147F2762-F138-4A5C-976F-8EAC2B608ADB}">
              <a16:predDERef xmlns:a16="http://schemas.microsoft.com/office/drawing/2014/main" pred="{61514675-B158-4576-BE9F-7FACC639E873}"/>
            </a:ext>
          </a:extLst>
        </xdr:cNvPr>
        <xdr:cNvPicPr>
          <a:picLocks noChangeAspect="1"/>
        </xdr:cNvPicPr>
      </xdr:nvPicPr>
      <xdr:blipFill>
        <a:blip xmlns:r="http://schemas.openxmlformats.org/officeDocument/2006/relationships" r:embed="rId6"/>
        <a:stretch>
          <a:fillRect/>
        </a:stretch>
      </xdr:blipFill>
      <xdr:spPr>
        <a:xfrm>
          <a:off x="1447801" y="29146500"/>
          <a:ext cx="1504950" cy="1176345"/>
        </a:xfrm>
        <a:prstGeom prst="rect">
          <a:avLst/>
        </a:prstGeom>
      </xdr:spPr>
    </xdr:pic>
    <xdr:clientData/>
  </xdr:twoCellAnchor>
  <xdr:twoCellAnchor editAs="oneCell">
    <xdr:from>
      <xdr:col>4</xdr:col>
      <xdr:colOff>44450</xdr:colOff>
      <xdr:row>181</xdr:row>
      <xdr:rowOff>66675</xdr:rowOff>
    </xdr:from>
    <xdr:to>
      <xdr:col>4</xdr:col>
      <xdr:colOff>1977264</xdr:colOff>
      <xdr:row>186</xdr:row>
      <xdr:rowOff>98799</xdr:rowOff>
    </xdr:to>
    <xdr:pic>
      <xdr:nvPicPr>
        <xdr:cNvPr id="10" name="Imagen 9">
          <a:extLst>
            <a:ext uri="{FF2B5EF4-FFF2-40B4-BE49-F238E27FC236}">
              <a16:creationId xmlns:a16="http://schemas.microsoft.com/office/drawing/2014/main" id="{86E27EC0-4662-4745-BC72-10FA86F9C86D}"/>
            </a:ext>
          </a:extLst>
        </xdr:cNvPr>
        <xdr:cNvPicPr>
          <a:picLocks noChangeAspect="1"/>
        </xdr:cNvPicPr>
      </xdr:nvPicPr>
      <xdr:blipFill>
        <a:blip xmlns:r="http://schemas.openxmlformats.org/officeDocument/2006/relationships" r:embed="rId5"/>
        <a:stretch>
          <a:fillRect/>
        </a:stretch>
      </xdr:blipFill>
      <xdr:spPr>
        <a:xfrm>
          <a:off x="12245975" y="50072925"/>
          <a:ext cx="1932814" cy="1165599"/>
        </a:xfrm>
        <a:prstGeom prst="rect">
          <a:avLst/>
        </a:prstGeom>
      </xdr:spPr>
    </xdr:pic>
    <xdr:clientData/>
  </xdr:twoCellAnchor>
  <xdr:twoCellAnchor editAs="oneCell">
    <xdr:from>
      <xdr:col>0</xdr:col>
      <xdr:colOff>2657475</xdr:colOff>
      <xdr:row>181</xdr:row>
      <xdr:rowOff>47625</xdr:rowOff>
    </xdr:from>
    <xdr:to>
      <xdr:col>1</xdr:col>
      <xdr:colOff>1447800</xdr:colOff>
      <xdr:row>185</xdr:row>
      <xdr:rowOff>100293</xdr:rowOff>
    </xdr:to>
    <xdr:pic>
      <xdr:nvPicPr>
        <xdr:cNvPr id="11" name="Imagen 4">
          <a:extLst>
            <a:ext uri="{FF2B5EF4-FFF2-40B4-BE49-F238E27FC236}">
              <a16:creationId xmlns:a16="http://schemas.microsoft.com/office/drawing/2014/main" id="{4358D77E-E713-4F85-9357-6EB4A881E58D}"/>
            </a:ext>
            <a:ext uri="{147F2762-F138-4A5C-976F-8EAC2B608ADB}">
              <a16:predDERef xmlns:a16="http://schemas.microsoft.com/office/drawing/2014/main" pred="{E71D6EA1-235B-4702-AD08-A01D7E81785B}"/>
            </a:ext>
          </a:extLst>
        </xdr:cNvPr>
        <xdr:cNvPicPr>
          <a:picLocks noChangeAspect="1"/>
        </xdr:cNvPicPr>
      </xdr:nvPicPr>
      <xdr:blipFill>
        <a:blip xmlns:r="http://schemas.openxmlformats.org/officeDocument/2006/relationships" r:embed="rId6"/>
        <a:stretch>
          <a:fillRect/>
        </a:stretch>
      </xdr:blipFill>
      <xdr:spPr>
        <a:xfrm>
          <a:off x="2657475" y="49291875"/>
          <a:ext cx="1933575" cy="948018"/>
        </a:xfrm>
        <a:prstGeom prst="rect">
          <a:avLst/>
        </a:prstGeom>
      </xdr:spPr>
    </xdr:pic>
    <xdr:clientData/>
  </xdr:twoCellAnchor>
  <xdr:twoCellAnchor editAs="oneCell">
    <xdr:from>
      <xdr:col>1</xdr:col>
      <xdr:colOff>1560444</xdr:colOff>
      <xdr:row>258</xdr:row>
      <xdr:rowOff>125482</xdr:rowOff>
    </xdr:from>
    <xdr:to>
      <xdr:col>1</xdr:col>
      <xdr:colOff>3551169</xdr:colOff>
      <xdr:row>263</xdr:row>
      <xdr:rowOff>49282</xdr:rowOff>
    </xdr:to>
    <xdr:pic>
      <xdr:nvPicPr>
        <xdr:cNvPr id="12" name="Imagen 11">
          <a:extLst>
            <a:ext uri="{FF2B5EF4-FFF2-40B4-BE49-F238E27FC236}">
              <a16:creationId xmlns:a16="http://schemas.microsoft.com/office/drawing/2014/main" id="{5A060486-9AE9-4CD6-B131-0074543BCDEA}"/>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6"/>
        <a:stretch>
          <a:fillRect/>
        </a:stretch>
      </xdr:blipFill>
      <xdr:spPr>
        <a:xfrm>
          <a:off x="4703694" y="64676407"/>
          <a:ext cx="1990725" cy="876300"/>
        </a:xfrm>
        <a:prstGeom prst="rect">
          <a:avLst/>
        </a:prstGeom>
      </xdr:spPr>
    </xdr:pic>
    <xdr:clientData/>
  </xdr:twoCellAnchor>
  <xdr:twoCellAnchor editAs="oneCell">
    <xdr:from>
      <xdr:col>4</xdr:col>
      <xdr:colOff>1857375</xdr:colOff>
      <xdr:row>257</xdr:row>
      <xdr:rowOff>171450</xdr:rowOff>
    </xdr:from>
    <xdr:to>
      <xdr:col>5</xdr:col>
      <xdr:colOff>76200</xdr:colOff>
      <xdr:row>262</xdr:row>
      <xdr:rowOff>152400</xdr:rowOff>
    </xdr:to>
    <xdr:pic>
      <xdr:nvPicPr>
        <xdr:cNvPr id="13" name="Imagen 12">
          <a:extLst>
            <a:ext uri="{FF2B5EF4-FFF2-40B4-BE49-F238E27FC236}">
              <a16:creationId xmlns:a16="http://schemas.microsoft.com/office/drawing/2014/main" id="{46D95285-C432-48A1-B877-19E9C3E1B48D}"/>
            </a:ext>
            <a:ext uri="{147F2762-F138-4A5C-976F-8EAC2B608ADB}">
              <a16:predDERef xmlns:a16="http://schemas.microsoft.com/office/drawing/2014/main" pred="{8415B08B-3062-41CD-B9E4-039B328B608B}"/>
            </a:ext>
          </a:extLst>
        </xdr:cNvPr>
        <xdr:cNvPicPr>
          <a:picLocks noChangeAspect="1"/>
        </xdr:cNvPicPr>
      </xdr:nvPicPr>
      <xdr:blipFill>
        <a:blip xmlns:r="http://schemas.openxmlformats.org/officeDocument/2006/relationships" r:embed="rId5"/>
        <a:stretch>
          <a:fillRect/>
        </a:stretch>
      </xdr:blipFill>
      <xdr:spPr>
        <a:xfrm>
          <a:off x="14058900" y="64531875"/>
          <a:ext cx="2000250" cy="933450"/>
        </a:xfrm>
        <a:prstGeom prst="rect">
          <a:avLst/>
        </a:prstGeom>
      </xdr:spPr>
    </xdr:pic>
    <xdr:clientData/>
  </xdr:twoCellAnchor>
  <xdr:twoCellAnchor editAs="oneCell">
    <xdr:from>
      <xdr:col>1</xdr:col>
      <xdr:colOff>3026879</xdr:colOff>
      <xdr:row>306</xdr:row>
      <xdr:rowOff>24019</xdr:rowOff>
    </xdr:from>
    <xdr:to>
      <xdr:col>2</xdr:col>
      <xdr:colOff>388454</xdr:colOff>
      <xdr:row>311</xdr:row>
      <xdr:rowOff>52594</xdr:rowOff>
    </xdr:to>
    <xdr:pic>
      <xdr:nvPicPr>
        <xdr:cNvPr id="14" name="Imagen 13">
          <a:extLst>
            <a:ext uri="{FF2B5EF4-FFF2-40B4-BE49-F238E27FC236}">
              <a16:creationId xmlns:a16="http://schemas.microsoft.com/office/drawing/2014/main" id="{4DB9E54A-EC75-4106-8E5E-B723773851C9}"/>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6"/>
        <a:stretch>
          <a:fillRect/>
        </a:stretch>
      </xdr:blipFill>
      <xdr:spPr>
        <a:xfrm>
          <a:off x="6170129" y="81481819"/>
          <a:ext cx="1990725" cy="923925"/>
        </a:xfrm>
        <a:prstGeom prst="rect">
          <a:avLst/>
        </a:prstGeom>
      </xdr:spPr>
    </xdr:pic>
    <xdr:clientData/>
  </xdr:twoCellAnchor>
  <xdr:twoCellAnchor editAs="oneCell">
    <xdr:from>
      <xdr:col>5</xdr:col>
      <xdr:colOff>149087</xdr:colOff>
      <xdr:row>305</xdr:row>
      <xdr:rowOff>82825</xdr:rowOff>
    </xdr:from>
    <xdr:to>
      <xdr:col>6</xdr:col>
      <xdr:colOff>901562</xdr:colOff>
      <xdr:row>310</xdr:row>
      <xdr:rowOff>111400</xdr:rowOff>
    </xdr:to>
    <xdr:pic>
      <xdr:nvPicPr>
        <xdr:cNvPr id="15" name="Imagen 14">
          <a:extLst>
            <a:ext uri="{FF2B5EF4-FFF2-40B4-BE49-F238E27FC236}">
              <a16:creationId xmlns:a16="http://schemas.microsoft.com/office/drawing/2014/main" id="{1CBE0AD1-72A0-4FFF-89D3-60E6F8ED4643}"/>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5"/>
        <a:stretch>
          <a:fillRect/>
        </a:stretch>
      </xdr:blipFill>
      <xdr:spPr>
        <a:xfrm>
          <a:off x="7073762" y="273325"/>
          <a:ext cx="1905000" cy="981075"/>
        </a:xfrm>
        <a:prstGeom prst="rect">
          <a:avLst/>
        </a:prstGeom>
      </xdr:spPr>
    </xdr:pic>
    <xdr:clientData/>
  </xdr:twoCellAnchor>
  <xdr:twoCellAnchor editAs="oneCell">
    <xdr:from>
      <xdr:col>3</xdr:col>
      <xdr:colOff>863600</xdr:colOff>
      <xdr:row>340</xdr:row>
      <xdr:rowOff>38100</xdr:rowOff>
    </xdr:from>
    <xdr:to>
      <xdr:col>4</xdr:col>
      <xdr:colOff>1824864</xdr:colOff>
      <xdr:row>345</xdr:row>
      <xdr:rowOff>70224</xdr:rowOff>
    </xdr:to>
    <xdr:pic>
      <xdr:nvPicPr>
        <xdr:cNvPr id="16" name="Imagen 15">
          <a:extLst>
            <a:ext uri="{FF2B5EF4-FFF2-40B4-BE49-F238E27FC236}">
              <a16:creationId xmlns:a16="http://schemas.microsoft.com/office/drawing/2014/main" id="{9FE3EE42-C2E8-4FD6-94A9-08B04E015BA8}"/>
            </a:ext>
          </a:extLst>
        </xdr:cNvPr>
        <xdr:cNvPicPr>
          <a:picLocks noChangeAspect="1"/>
        </xdr:cNvPicPr>
      </xdr:nvPicPr>
      <xdr:blipFill>
        <a:blip xmlns:r="http://schemas.openxmlformats.org/officeDocument/2006/relationships" r:embed="rId5"/>
        <a:stretch>
          <a:fillRect/>
        </a:stretch>
      </xdr:blipFill>
      <xdr:spPr>
        <a:xfrm>
          <a:off x="12017375" y="88001475"/>
          <a:ext cx="2009014" cy="1013199"/>
        </a:xfrm>
        <a:prstGeom prst="rect">
          <a:avLst/>
        </a:prstGeom>
      </xdr:spPr>
    </xdr:pic>
    <xdr:clientData/>
  </xdr:twoCellAnchor>
  <xdr:twoCellAnchor editAs="oneCell">
    <xdr:from>
      <xdr:col>1</xdr:col>
      <xdr:colOff>866775</xdr:colOff>
      <xdr:row>339</xdr:row>
      <xdr:rowOff>66675</xdr:rowOff>
    </xdr:from>
    <xdr:to>
      <xdr:col>1</xdr:col>
      <xdr:colOff>2876550</xdr:colOff>
      <xdr:row>343</xdr:row>
      <xdr:rowOff>224118</xdr:rowOff>
    </xdr:to>
    <xdr:pic>
      <xdr:nvPicPr>
        <xdr:cNvPr id="17" name="Imagen 4">
          <a:extLst>
            <a:ext uri="{FF2B5EF4-FFF2-40B4-BE49-F238E27FC236}">
              <a16:creationId xmlns:a16="http://schemas.microsoft.com/office/drawing/2014/main" id="{E93B8A2F-8564-49F9-BF93-6EE085478B8B}"/>
            </a:ext>
            <a:ext uri="{147F2762-F138-4A5C-976F-8EAC2B608ADB}">
              <a16:predDERef xmlns:a16="http://schemas.microsoft.com/office/drawing/2014/main" pred="{E71D6EA1-235B-4702-AD08-A01D7E81785B}"/>
            </a:ext>
          </a:extLst>
        </xdr:cNvPr>
        <xdr:cNvPicPr>
          <a:picLocks noChangeAspect="1"/>
        </xdr:cNvPicPr>
      </xdr:nvPicPr>
      <xdr:blipFill>
        <a:blip xmlns:r="http://schemas.openxmlformats.org/officeDocument/2006/relationships" r:embed="rId6"/>
        <a:stretch>
          <a:fillRect/>
        </a:stretch>
      </xdr:blipFill>
      <xdr:spPr>
        <a:xfrm>
          <a:off x="4010025" y="87830025"/>
          <a:ext cx="2009775" cy="862293"/>
        </a:xfrm>
        <a:prstGeom prst="rect">
          <a:avLst/>
        </a:prstGeom>
      </xdr:spPr>
    </xdr:pic>
    <xdr:clientData/>
  </xdr:twoCellAnchor>
  <xdr:oneCellAnchor>
    <xdr:from>
      <xdr:col>1</xdr:col>
      <xdr:colOff>1724025</xdr:colOff>
      <xdr:row>419</xdr:row>
      <xdr:rowOff>9525</xdr:rowOff>
    </xdr:from>
    <xdr:ext cx="2276475" cy="1427314"/>
    <xdr:pic>
      <xdr:nvPicPr>
        <xdr:cNvPr id="18" name="Imagen 17">
          <a:extLst>
            <a:ext uri="{FF2B5EF4-FFF2-40B4-BE49-F238E27FC236}">
              <a16:creationId xmlns:a16="http://schemas.microsoft.com/office/drawing/2014/main" id="{BF4A85DE-895C-41BC-AD16-388A4DB51647}"/>
            </a:ext>
          </a:extLst>
        </xdr:cNvPr>
        <xdr:cNvPicPr>
          <a:picLocks noChangeAspect="1"/>
        </xdr:cNvPicPr>
      </xdr:nvPicPr>
      <xdr:blipFill>
        <a:blip xmlns:r="http://schemas.openxmlformats.org/officeDocument/2006/relationships" r:embed="rId5"/>
        <a:stretch>
          <a:fillRect/>
        </a:stretch>
      </xdr:blipFill>
      <xdr:spPr>
        <a:xfrm>
          <a:off x="4867275" y="104051100"/>
          <a:ext cx="2276475" cy="142731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AB4B-0D4E-430F-BFF9-EFBAD4C5F261}">
  <dimension ref="A1:M453"/>
  <sheetViews>
    <sheetView tabSelected="1" workbookViewId="0">
      <selection activeCell="A190" sqref="A190:A192"/>
    </sheetView>
  </sheetViews>
  <sheetFormatPr baseColWidth="10" defaultRowHeight="15" x14ac:dyDescent="0.25"/>
  <cols>
    <col min="1" max="1" width="47.140625" customWidth="1"/>
    <col min="2" max="2" width="69.42578125" customWidth="1"/>
    <col min="3" max="3" width="41.5703125" customWidth="1"/>
    <col min="4" max="4" width="15.7109375" customWidth="1"/>
    <col min="5" max="5" width="56.7109375" customWidth="1"/>
    <col min="6" max="6" width="17.28515625" customWidth="1"/>
    <col min="7" max="7" width="16.28515625" customWidth="1"/>
  </cols>
  <sheetData>
    <row r="1" spans="1:8" x14ac:dyDescent="0.25">
      <c r="A1" s="62"/>
      <c r="B1" s="61"/>
      <c r="C1" s="60"/>
      <c r="D1" s="62"/>
      <c r="E1" s="60"/>
      <c r="F1" s="67"/>
      <c r="G1" s="68"/>
      <c r="H1" s="69"/>
    </row>
    <row r="2" spans="1:8" x14ac:dyDescent="0.25">
      <c r="A2" s="62"/>
      <c r="B2" s="61"/>
      <c r="C2" s="60"/>
      <c r="D2" s="62"/>
      <c r="E2" s="60"/>
      <c r="F2" s="67"/>
      <c r="G2" s="68"/>
      <c r="H2" s="69"/>
    </row>
    <row r="3" spans="1:8" x14ac:dyDescent="0.25">
      <c r="A3" s="109" t="s">
        <v>17</v>
      </c>
      <c r="B3" s="109"/>
      <c r="C3" s="109"/>
      <c r="D3" s="109"/>
      <c r="E3" s="109"/>
      <c r="F3" s="109"/>
      <c r="G3" s="109"/>
      <c r="H3" s="109"/>
    </row>
    <row r="4" spans="1:8" x14ac:dyDescent="0.25">
      <c r="A4" s="109" t="s">
        <v>2</v>
      </c>
      <c r="B4" s="109"/>
      <c r="C4" s="109"/>
      <c r="D4" s="109"/>
      <c r="E4" s="109"/>
      <c r="F4" s="109"/>
      <c r="G4" s="109"/>
      <c r="H4" s="109"/>
    </row>
    <row r="5" spans="1:8" x14ac:dyDescent="0.25">
      <c r="A5" s="109" t="s">
        <v>14</v>
      </c>
      <c r="B5" s="109"/>
      <c r="C5" s="109"/>
      <c r="D5" s="109"/>
      <c r="E5" s="109"/>
      <c r="F5" s="109"/>
      <c r="G5" s="109"/>
      <c r="H5" s="109"/>
    </row>
    <row r="6" spans="1:8" x14ac:dyDescent="0.25">
      <c r="A6" s="109" t="s">
        <v>229</v>
      </c>
      <c r="B6" s="109"/>
      <c r="C6" s="109"/>
      <c r="D6" s="109"/>
      <c r="E6" s="109"/>
      <c r="F6" s="109"/>
      <c r="G6" s="109"/>
      <c r="H6" s="109"/>
    </row>
    <row r="7" spans="1:8" x14ac:dyDescent="0.25">
      <c r="A7" s="109" t="s">
        <v>15</v>
      </c>
      <c r="B7" s="109"/>
      <c r="C7" s="109"/>
      <c r="D7" s="109"/>
      <c r="E7" s="109"/>
      <c r="F7" s="109"/>
      <c r="G7" s="109"/>
      <c r="H7" s="109"/>
    </row>
    <row r="8" spans="1:8" x14ac:dyDescent="0.25">
      <c r="A8" s="111"/>
      <c r="B8" s="61"/>
      <c r="C8" s="60"/>
      <c r="D8" s="62"/>
      <c r="E8" s="60"/>
      <c r="F8" s="67"/>
      <c r="G8" s="68"/>
      <c r="H8" s="69"/>
    </row>
    <row r="9" spans="1:8" x14ac:dyDescent="0.25">
      <c r="A9" s="112" t="s">
        <v>208</v>
      </c>
      <c r="B9" s="112" t="s">
        <v>184</v>
      </c>
      <c r="C9" s="113" t="s">
        <v>0</v>
      </c>
      <c r="D9" s="112" t="s">
        <v>4</v>
      </c>
      <c r="E9" s="113" t="s">
        <v>185</v>
      </c>
      <c r="F9" s="113" t="s">
        <v>209</v>
      </c>
      <c r="G9" s="113" t="s">
        <v>13</v>
      </c>
      <c r="H9" s="114" t="s">
        <v>3</v>
      </c>
    </row>
    <row r="10" spans="1:8" ht="45" x14ac:dyDescent="0.25">
      <c r="A10" s="115" t="s">
        <v>230</v>
      </c>
      <c r="B10" s="116" t="s">
        <v>231</v>
      </c>
      <c r="C10" s="117" t="s">
        <v>215</v>
      </c>
      <c r="D10" s="116" t="s">
        <v>216</v>
      </c>
      <c r="E10" s="118" t="s">
        <v>232</v>
      </c>
      <c r="F10" s="116" t="s">
        <v>9</v>
      </c>
      <c r="G10" s="117" t="s">
        <v>194</v>
      </c>
      <c r="H10" s="119">
        <v>4558.5</v>
      </c>
    </row>
    <row r="11" spans="1:8" ht="45" x14ac:dyDescent="0.25">
      <c r="A11" s="115" t="s">
        <v>230</v>
      </c>
      <c r="B11" s="116" t="s">
        <v>231</v>
      </c>
      <c r="C11" s="117" t="s">
        <v>215</v>
      </c>
      <c r="D11" s="116" t="s">
        <v>216</v>
      </c>
      <c r="E11" s="118" t="s">
        <v>232</v>
      </c>
      <c r="F11" s="116" t="s">
        <v>10</v>
      </c>
      <c r="G11" s="117" t="s">
        <v>195</v>
      </c>
      <c r="H11" s="119">
        <v>4486.5</v>
      </c>
    </row>
    <row r="12" spans="1:8" ht="45" x14ac:dyDescent="0.25">
      <c r="A12" s="115" t="s">
        <v>230</v>
      </c>
      <c r="B12" s="116" t="s">
        <v>231</v>
      </c>
      <c r="C12" s="117" t="s">
        <v>215</v>
      </c>
      <c r="D12" s="116" t="s">
        <v>216</v>
      </c>
      <c r="E12" s="118" t="s">
        <v>232</v>
      </c>
      <c r="F12" s="116" t="s">
        <v>11</v>
      </c>
      <c r="G12" s="117" t="s">
        <v>196</v>
      </c>
      <c r="H12" s="119">
        <v>517.5</v>
      </c>
    </row>
    <row r="13" spans="1:8" ht="33.75" x14ac:dyDescent="0.25">
      <c r="A13" s="115" t="s">
        <v>233</v>
      </c>
      <c r="B13" s="116" t="s">
        <v>234</v>
      </c>
      <c r="C13" s="117" t="s">
        <v>1</v>
      </c>
      <c r="D13" s="116" t="s">
        <v>166</v>
      </c>
      <c r="E13" s="118" t="s">
        <v>235</v>
      </c>
      <c r="F13" s="116" t="s">
        <v>5</v>
      </c>
      <c r="G13" s="117" t="s">
        <v>186</v>
      </c>
      <c r="H13" s="119">
        <v>206207.43</v>
      </c>
    </row>
    <row r="14" spans="1:8" ht="33.75" x14ac:dyDescent="0.25">
      <c r="A14" s="115" t="s">
        <v>233</v>
      </c>
      <c r="B14" s="116" t="s">
        <v>236</v>
      </c>
      <c r="C14" s="117" t="s">
        <v>1</v>
      </c>
      <c r="D14" s="116" t="s">
        <v>166</v>
      </c>
      <c r="E14" s="118" t="s">
        <v>237</v>
      </c>
      <c r="F14" s="116" t="s">
        <v>5</v>
      </c>
      <c r="G14" s="117" t="s">
        <v>186</v>
      </c>
      <c r="H14" s="119">
        <v>15010.5</v>
      </c>
    </row>
    <row r="15" spans="1:8" ht="45" x14ac:dyDescent="0.25">
      <c r="A15" s="115" t="s">
        <v>238</v>
      </c>
      <c r="B15" s="116" t="s">
        <v>239</v>
      </c>
      <c r="C15" s="117" t="s">
        <v>163</v>
      </c>
      <c r="D15" s="116" t="s">
        <v>162</v>
      </c>
      <c r="E15" s="118" t="s">
        <v>240</v>
      </c>
      <c r="F15" s="116" t="s">
        <v>161</v>
      </c>
      <c r="G15" s="117" t="s">
        <v>191</v>
      </c>
      <c r="H15" s="119">
        <v>95715.9</v>
      </c>
    </row>
    <row r="16" spans="1:8" ht="45" x14ac:dyDescent="0.25">
      <c r="A16" s="115" t="s">
        <v>238</v>
      </c>
      <c r="B16" s="116" t="s">
        <v>241</v>
      </c>
      <c r="C16" s="117" t="s">
        <v>160</v>
      </c>
      <c r="D16" s="116" t="s">
        <v>159</v>
      </c>
      <c r="E16" s="118" t="s">
        <v>242</v>
      </c>
      <c r="F16" s="116" t="s">
        <v>161</v>
      </c>
      <c r="G16" s="117" t="s">
        <v>191</v>
      </c>
      <c r="H16" s="119">
        <v>161595</v>
      </c>
    </row>
    <row r="17" spans="1:8" ht="33.75" x14ac:dyDescent="0.25">
      <c r="A17" s="115" t="s">
        <v>238</v>
      </c>
      <c r="B17" s="116" t="s">
        <v>243</v>
      </c>
      <c r="C17" s="117" t="s">
        <v>180</v>
      </c>
      <c r="D17" s="116" t="s">
        <v>179</v>
      </c>
      <c r="E17" s="118" t="s">
        <v>244</v>
      </c>
      <c r="F17" s="116" t="s">
        <v>149</v>
      </c>
      <c r="G17" s="117" t="s">
        <v>189</v>
      </c>
      <c r="H17" s="119">
        <v>3900</v>
      </c>
    </row>
    <row r="18" spans="1:8" ht="45" x14ac:dyDescent="0.25">
      <c r="A18" s="115" t="s">
        <v>238</v>
      </c>
      <c r="B18" s="116" t="s">
        <v>245</v>
      </c>
      <c r="C18" s="117" t="s">
        <v>1</v>
      </c>
      <c r="D18" s="116" t="s">
        <v>166</v>
      </c>
      <c r="E18" s="118" t="s">
        <v>246</v>
      </c>
      <c r="F18" s="116" t="s">
        <v>155</v>
      </c>
      <c r="G18" s="117" t="s">
        <v>187</v>
      </c>
      <c r="H18" s="119">
        <v>13357.52</v>
      </c>
    </row>
    <row r="19" spans="1:8" ht="33.75" x14ac:dyDescent="0.25">
      <c r="A19" s="115" t="s">
        <v>238</v>
      </c>
      <c r="B19" s="116" t="s">
        <v>247</v>
      </c>
      <c r="C19" s="117" t="s">
        <v>222</v>
      </c>
      <c r="D19" s="116" t="s">
        <v>223</v>
      </c>
      <c r="E19" s="118" t="s">
        <v>248</v>
      </c>
      <c r="F19" s="116" t="s">
        <v>224</v>
      </c>
      <c r="G19" s="117" t="s">
        <v>225</v>
      </c>
      <c r="H19" s="119">
        <v>5843.36</v>
      </c>
    </row>
    <row r="20" spans="1:8" ht="45" x14ac:dyDescent="0.25">
      <c r="A20" s="115" t="s">
        <v>238</v>
      </c>
      <c r="B20" s="116" t="s">
        <v>249</v>
      </c>
      <c r="C20" s="117" t="s">
        <v>1</v>
      </c>
      <c r="D20" s="116" t="s">
        <v>166</v>
      </c>
      <c r="E20" s="118" t="s">
        <v>250</v>
      </c>
      <c r="F20" s="116" t="s">
        <v>155</v>
      </c>
      <c r="G20" s="117" t="s">
        <v>187</v>
      </c>
      <c r="H20" s="119">
        <v>513362.73</v>
      </c>
    </row>
    <row r="21" spans="1:8" ht="78.75" x14ac:dyDescent="0.25">
      <c r="A21" s="115" t="s">
        <v>238</v>
      </c>
      <c r="B21" s="116" t="s">
        <v>251</v>
      </c>
      <c r="C21" s="117" t="s">
        <v>252</v>
      </c>
      <c r="D21" s="116" t="s">
        <v>253</v>
      </c>
      <c r="E21" s="118" t="s">
        <v>254</v>
      </c>
      <c r="F21" s="116" t="s">
        <v>6</v>
      </c>
      <c r="G21" s="117" t="s">
        <v>188</v>
      </c>
      <c r="H21" s="119">
        <v>43965.48</v>
      </c>
    </row>
    <row r="22" spans="1:8" ht="33.75" x14ac:dyDescent="0.25">
      <c r="A22" s="115" t="s">
        <v>255</v>
      </c>
      <c r="B22" s="116" t="s">
        <v>256</v>
      </c>
      <c r="C22" s="117" t="s">
        <v>2</v>
      </c>
      <c r="D22" s="116" t="s">
        <v>164</v>
      </c>
      <c r="E22" s="118" t="s">
        <v>257</v>
      </c>
      <c r="F22" s="116" t="s">
        <v>12</v>
      </c>
      <c r="G22" s="117" t="s">
        <v>193</v>
      </c>
      <c r="H22" s="119">
        <v>4164000</v>
      </c>
    </row>
    <row r="23" spans="1:8" ht="33.75" x14ac:dyDescent="0.25">
      <c r="A23" s="115" t="s">
        <v>255</v>
      </c>
      <c r="B23" s="116" t="s">
        <v>256</v>
      </c>
      <c r="C23" s="117" t="s">
        <v>2</v>
      </c>
      <c r="D23" s="116" t="s">
        <v>164</v>
      </c>
      <c r="E23" s="118" t="s">
        <v>257</v>
      </c>
      <c r="F23" s="116" t="s">
        <v>9</v>
      </c>
      <c r="G23" s="117" t="s">
        <v>194</v>
      </c>
      <c r="H23" s="119">
        <v>290468.43</v>
      </c>
    </row>
    <row r="24" spans="1:8" ht="33.75" x14ac:dyDescent="0.25">
      <c r="A24" s="115" t="s">
        <v>255</v>
      </c>
      <c r="B24" s="116" t="s">
        <v>256</v>
      </c>
      <c r="C24" s="117" t="s">
        <v>2</v>
      </c>
      <c r="D24" s="116" t="s">
        <v>164</v>
      </c>
      <c r="E24" s="118" t="s">
        <v>257</v>
      </c>
      <c r="F24" s="116" t="s">
        <v>10</v>
      </c>
      <c r="G24" s="117" t="s">
        <v>195</v>
      </c>
      <c r="H24" s="119">
        <v>295644</v>
      </c>
    </row>
    <row r="25" spans="1:8" ht="45" x14ac:dyDescent="0.25">
      <c r="A25" s="115" t="s">
        <v>255</v>
      </c>
      <c r="B25" s="116" t="s">
        <v>256</v>
      </c>
      <c r="C25" s="117" t="s">
        <v>2</v>
      </c>
      <c r="D25" s="116" t="s">
        <v>164</v>
      </c>
      <c r="E25" s="118" t="s">
        <v>257</v>
      </c>
      <c r="F25" s="116" t="s">
        <v>11</v>
      </c>
      <c r="G25" s="117" t="s">
        <v>196</v>
      </c>
      <c r="H25" s="119">
        <v>40994.120000000003</v>
      </c>
    </row>
    <row r="26" spans="1:8" ht="22.5" x14ac:dyDescent="0.25">
      <c r="A26" s="115" t="s">
        <v>255</v>
      </c>
      <c r="B26" s="116" t="s">
        <v>258</v>
      </c>
      <c r="C26" s="117" t="s">
        <v>2</v>
      </c>
      <c r="D26" s="116" t="s">
        <v>164</v>
      </c>
      <c r="E26" s="118" t="s">
        <v>259</v>
      </c>
      <c r="F26" s="116" t="s">
        <v>8</v>
      </c>
      <c r="G26" s="117" t="s">
        <v>197</v>
      </c>
      <c r="H26" s="119">
        <v>2100000</v>
      </c>
    </row>
    <row r="27" spans="1:8" ht="33.75" x14ac:dyDescent="0.25">
      <c r="A27" s="115" t="s">
        <v>255</v>
      </c>
      <c r="B27" s="116" t="s">
        <v>258</v>
      </c>
      <c r="C27" s="117" t="s">
        <v>2</v>
      </c>
      <c r="D27" s="116" t="s">
        <v>164</v>
      </c>
      <c r="E27" s="118" t="s">
        <v>259</v>
      </c>
      <c r="F27" s="116" t="s">
        <v>9</v>
      </c>
      <c r="G27" s="117" t="s">
        <v>194</v>
      </c>
      <c r="H27" s="119">
        <v>148890</v>
      </c>
    </row>
    <row r="28" spans="1:8" ht="33.75" x14ac:dyDescent="0.25">
      <c r="A28" s="115" t="s">
        <v>255</v>
      </c>
      <c r="B28" s="116" t="s">
        <v>258</v>
      </c>
      <c r="C28" s="117" t="s">
        <v>2</v>
      </c>
      <c r="D28" s="116" t="s">
        <v>164</v>
      </c>
      <c r="E28" s="118" t="s">
        <v>259</v>
      </c>
      <c r="F28" s="116" t="s">
        <v>10</v>
      </c>
      <c r="G28" s="117" t="s">
        <v>195</v>
      </c>
      <c r="H28" s="119">
        <v>149100</v>
      </c>
    </row>
    <row r="29" spans="1:8" ht="45" x14ac:dyDescent="0.25">
      <c r="A29" s="115" t="s">
        <v>255</v>
      </c>
      <c r="B29" s="116" t="s">
        <v>258</v>
      </c>
      <c r="C29" s="117" t="s">
        <v>2</v>
      </c>
      <c r="D29" s="116" t="s">
        <v>164</v>
      </c>
      <c r="E29" s="118" t="s">
        <v>259</v>
      </c>
      <c r="F29" s="116" t="s">
        <v>11</v>
      </c>
      <c r="G29" s="117" t="s">
        <v>196</v>
      </c>
      <c r="H29" s="119">
        <v>20474.64</v>
      </c>
    </row>
    <row r="30" spans="1:8" ht="33.75" x14ac:dyDescent="0.25">
      <c r="A30" s="115" t="s">
        <v>255</v>
      </c>
      <c r="B30" s="116" t="s">
        <v>260</v>
      </c>
      <c r="C30" s="117" t="s">
        <v>2</v>
      </c>
      <c r="D30" s="116" t="s">
        <v>164</v>
      </c>
      <c r="E30" s="118" t="s">
        <v>261</v>
      </c>
      <c r="F30" s="116" t="s">
        <v>7</v>
      </c>
      <c r="G30" s="117" t="s">
        <v>192</v>
      </c>
      <c r="H30" s="119">
        <v>454000</v>
      </c>
    </row>
    <row r="31" spans="1:8" ht="45" x14ac:dyDescent="0.25">
      <c r="A31" s="115" t="s">
        <v>262</v>
      </c>
      <c r="B31" s="116" t="s">
        <v>263</v>
      </c>
      <c r="C31" s="117" t="s">
        <v>217</v>
      </c>
      <c r="D31" s="116" t="s">
        <v>218</v>
      </c>
      <c r="E31" s="118" t="s">
        <v>264</v>
      </c>
      <c r="F31" s="116" t="s">
        <v>219</v>
      </c>
      <c r="G31" s="117" t="s">
        <v>220</v>
      </c>
      <c r="H31" s="119">
        <v>20000</v>
      </c>
    </row>
    <row r="32" spans="1:8" ht="78.75" x14ac:dyDescent="0.25">
      <c r="A32" s="115" t="s">
        <v>262</v>
      </c>
      <c r="B32" s="116" t="s">
        <v>265</v>
      </c>
      <c r="C32" s="117" t="s">
        <v>221</v>
      </c>
      <c r="D32" s="116" t="s">
        <v>205</v>
      </c>
      <c r="E32" s="118" t="s">
        <v>266</v>
      </c>
      <c r="F32" s="116" t="s">
        <v>6</v>
      </c>
      <c r="G32" s="117" t="s">
        <v>188</v>
      </c>
      <c r="H32" s="119">
        <v>4667.9399999999996</v>
      </c>
    </row>
    <row r="33" spans="1:8" ht="33.75" x14ac:dyDescent="0.25">
      <c r="A33" s="115" t="s">
        <v>262</v>
      </c>
      <c r="B33" s="116" t="s">
        <v>265</v>
      </c>
      <c r="C33" s="117" t="s">
        <v>221</v>
      </c>
      <c r="D33" s="116" t="s">
        <v>205</v>
      </c>
      <c r="E33" s="118" t="s">
        <v>266</v>
      </c>
      <c r="F33" s="116" t="s">
        <v>267</v>
      </c>
      <c r="G33" s="117" t="s">
        <v>268</v>
      </c>
      <c r="H33" s="119">
        <v>18087.66</v>
      </c>
    </row>
    <row r="34" spans="1:8" ht="33.75" x14ac:dyDescent="0.25">
      <c r="A34" s="115" t="s">
        <v>262</v>
      </c>
      <c r="B34" s="116" t="s">
        <v>265</v>
      </c>
      <c r="C34" s="117" t="s">
        <v>221</v>
      </c>
      <c r="D34" s="116" t="s">
        <v>205</v>
      </c>
      <c r="E34" s="118" t="s">
        <v>266</v>
      </c>
      <c r="F34" s="116" t="s">
        <v>171</v>
      </c>
      <c r="G34" s="117" t="s">
        <v>204</v>
      </c>
      <c r="H34" s="119">
        <v>11897.8</v>
      </c>
    </row>
    <row r="35" spans="1:8" ht="45" x14ac:dyDescent="0.25">
      <c r="A35" s="115" t="s">
        <v>262</v>
      </c>
      <c r="B35" s="116" t="s">
        <v>269</v>
      </c>
      <c r="C35" s="117" t="s">
        <v>190</v>
      </c>
      <c r="D35" s="116" t="s">
        <v>170</v>
      </c>
      <c r="E35" s="118" t="s">
        <v>270</v>
      </c>
      <c r="F35" s="116" t="s">
        <v>155</v>
      </c>
      <c r="G35" s="117" t="s">
        <v>187</v>
      </c>
      <c r="H35" s="119">
        <v>11393.17</v>
      </c>
    </row>
    <row r="36" spans="1:8" x14ac:dyDescent="0.25">
      <c r="A36" s="115" t="s">
        <v>262</v>
      </c>
      <c r="B36" s="116" t="s">
        <v>271</v>
      </c>
      <c r="C36" s="117" t="s">
        <v>2</v>
      </c>
      <c r="D36" s="116" t="s">
        <v>164</v>
      </c>
      <c r="E36" s="118" t="s">
        <v>272</v>
      </c>
      <c r="F36" s="116" t="s">
        <v>165</v>
      </c>
      <c r="G36" s="117" t="s">
        <v>198</v>
      </c>
      <c r="H36" s="119">
        <v>105000</v>
      </c>
    </row>
    <row r="37" spans="1:8" ht="33.75" x14ac:dyDescent="0.25">
      <c r="A37" s="115" t="s">
        <v>262</v>
      </c>
      <c r="B37" s="116" t="s">
        <v>271</v>
      </c>
      <c r="C37" s="117" t="s">
        <v>2</v>
      </c>
      <c r="D37" s="116" t="s">
        <v>164</v>
      </c>
      <c r="E37" s="118" t="s">
        <v>272</v>
      </c>
      <c r="F37" s="116" t="s">
        <v>9</v>
      </c>
      <c r="G37" s="117" t="s">
        <v>194</v>
      </c>
      <c r="H37" s="119">
        <v>7444.5</v>
      </c>
    </row>
    <row r="38" spans="1:8" ht="33.75" x14ac:dyDescent="0.25">
      <c r="A38" s="115" t="s">
        <v>262</v>
      </c>
      <c r="B38" s="116" t="s">
        <v>271</v>
      </c>
      <c r="C38" s="117" t="s">
        <v>2</v>
      </c>
      <c r="D38" s="116" t="s">
        <v>164</v>
      </c>
      <c r="E38" s="118" t="s">
        <v>272</v>
      </c>
      <c r="F38" s="116" t="s">
        <v>10</v>
      </c>
      <c r="G38" s="117" t="s">
        <v>195</v>
      </c>
      <c r="H38" s="119">
        <v>7455</v>
      </c>
    </row>
    <row r="39" spans="1:8" ht="45" x14ac:dyDescent="0.25">
      <c r="A39" s="115" t="s">
        <v>262</v>
      </c>
      <c r="B39" s="116" t="s">
        <v>271</v>
      </c>
      <c r="C39" s="117" t="s">
        <v>2</v>
      </c>
      <c r="D39" s="116" t="s">
        <v>164</v>
      </c>
      <c r="E39" s="118" t="s">
        <v>272</v>
      </c>
      <c r="F39" s="116" t="s">
        <v>11</v>
      </c>
      <c r="G39" s="117" t="s">
        <v>196</v>
      </c>
      <c r="H39" s="119">
        <v>633.08000000000004</v>
      </c>
    </row>
    <row r="40" spans="1:8" ht="45" x14ac:dyDescent="0.25">
      <c r="A40" s="115" t="s">
        <v>273</v>
      </c>
      <c r="B40" s="116" t="s">
        <v>274</v>
      </c>
      <c r="C40" s="117" t="s">
        <v>215</v>
      </c>
      <c r="D40" s="116" t="s">
        <v>216</v>
      </c>
      <c r="E40" s="118" t="s">
        <v>275</v>
      </c>
      <c r="F40" s="116" t="s">
        <v>9</v>
      </c>
      <c r="G40" s="117" t="s">
        <v>194</v>
      </c>
      <c r="H40" s="119">
        <v>4558.5</v>
      </c>
    </row>
    <row r="41" spans="1:8" ht="45" x14ac:dyDescent="0.25">
      <c r="A41" s="115" t="s">
        <v>273</v>
      </c>
      <c r="B41" s="116" t="s">
        <v>274</v>
      </c>
      <c r="C41" s="117" t="s">
        <v>215</v>
      </c>
      <c r="D41" s="116" t="s">
        <v>216</v>
      </c>
      <c r="E41" s="118" t="s">
        <v>275</v>
      </c>
      <c r="F41" s="116" t="s">
        <v>10</v>
      </c>
      <c r="G41" s="117" t="s">
        <v>195</v>
      </c>
      <c r="H41" s="119">
        <v>4486.5</v>
      </c>
    </row>
    <row r="42" spans="1:8" ht="45" x14ac:dyDescent="0.25">
      <c r="A42" s="115" t="s">
        <v>273</v>
      </c>
      <c r="B42" s="116" t="s">
        <v>274</v>
      </c>
      <c r="C42" s="117" t="s">
        <v>215</v>
      </c>
      <c r="D42" s="116" t="s">
        <v>216</v>
      </c>
      <c r="E42" s="118" t="s">
        <v>275</v>
      </c>
      <c r="F42" s="116" t="s">
        <v>11</v>
      </c>
      <c r="G42" s="117" t="s">
        <v>196</v>
      </c>
      <c r="H42" s="119">
        <v>517.5</v>
      </c>
    </row>
    <row r="43" spans="1:8" ht="45" x14ac:dyDescent="0.25">
      <c r="A43" s="115" t="s">
        <v>276</v>
      </c>
      <c r="B43" s="116" t="s">
        <v>277</v>
      </c>
      <c r="C43" s="117" t="s">
        <v>278</v>
      </c>
      <c r="D43" s="116" t="s">
        <v>279</v>
      </c>
      <c r="E43" s="118" t="s">
        <v>280</v>
      </c>
      <c r="F43" s="116" t="s">
        <v>210</v>
      </c>
      <c r="G43" s="117" t="s">
        <v>211</v>
      </c>
      <c r="H43" s="119">
        <v>270306.45</v>
      </c>
    </row>
    <row r="44" spans="1:8" ht="45" x14ac:dyDescent="0.25">
      <c r="A44" s="115" t="s">
        <v>276</v>
      </c>
      <c r="B44" s="116" t="s">
        <v>281</v>
      </c>
      <c r="C44" s="117" t="s">
        <v>212</v>
      </c>
      <c r="D44" s="116" t="s">
        <v>213</v>
      </c>
      <c r="E44" s="118" t="s">
        <v>282</v>
      </c>
      <c r="F44" s="116" t="s">
        <v>210</v>
      </c>
      <c r="G44" s="117" t="s">
        <v>211</v>
      </c>
      <c r="H44" s="119">
        <v>59000</v>
      </c>
    </row>
    <row r="45" spans="1:8" ht="33.75" x14ac:dyDescent="0.25">
      <c r="A45" s="115" t="s">
        <v>283</v>
      </c>
      <c r="B45" s="116" t="s">
        <v>284</v>
      </c>
      <c r="C45" s="117" t="s">
        <v>167</v>
      </c>
      <c r="D45" s="116" t="s">
        <v>168</v>
      </c>
      <c r="E45" s="118" t="s">
        <v>285</v>
      </c>
      <c r="F45" s="116" t="s">
        <v>169</v>
      </c>
      <c r="G45" s="117" t="s">
        <v>286</v>
      </c>
      <c r="H45" s="119">
        <v>9133.2000000000007</v>
      </c>
    </row>
    <row r="46" spans="1:8" ht="45" x14ac:dyDescent="0.25">
      <c r="A46" s="115" t="s">
        <v>283</v>
      </c>
      <c r="B46" s="116" t="s">
        <v>287</v>
      </c>
      <c r="C46" s="117" t="s">
        <v>167</v>
      </c>
      <c r="D46" s="116" t="s">
        <v>168</v>
      </c>
      <c r="E46" s="118" t="s">
        <v>288</v>
      </c>
      <c r="F46" s="116" t="s">
        <v>169</v>
      </c>
      <c r="G46" s="117" t="s">
        <v>286</v>
      </c>
      <c r="H46" s="119">
        <v>325160.8</v>
      </c>
    </row>
    <row r="47" spans="1:8" x14ac:dyDescent="0.25">
      <c r="A47" s="120"/>
      <c r="B47" s="121"/>
      <c r="C47" s="122"/>
      <c r="D47" s="120"/>
      <c r="E47" s="122"/>
      <c r="F47" s="123"/>
      <c r="G47" s="124" t="s">
        <v>16</v>
      </c>
      <c r="H47" s="125">
        <f>SUM(H10:H46)</f>
        <v>9591833.709999999</v>
      </c>
    </row>
    <row r="48" spans="1:8" x14ac:dyDescent="0.25">
      <c r="A48" s="62"/>
      <c r="B48" s="61"/>
      <c r="C48" s="60"/>
      <c r="D48" s="62"/>
      <c r="E48" s="60"/>
      <c r="F48" s="67"/>
      <c r="G48" s="68"/>
      <c r="H48" s="69"/>
    </row>
    <row r="49" spans="1:9" x14ac:dyDescent="0.25">
      <c r="A49" s="62"/>
      <c r="B49" s="61"/>
      <c r="C49" s="60"/>
      <c r="D49" s="62"/>
      <c r="E49" s="60"/>
      <c r="F49" s="67"/>
      <c r="G49" s="68"/>
      <c r="H49" s="69"/>
    </row>
    <row r="50" spans="1:9" x14ac:dyDescent="0.25">
      <c r="A50" s="62"/>
      <c r="B50" s="61"/>
      <c r="C50" s="60"/>
      <c r="D50" s="62"/>
      <c r="E50" s="60"/>
      <c r="F50" s="67"/>
      <c r="G50" s="68"/>
      <c r="H50" s="69"/>
    </row>
    <row r="51" spans="1:9" x14ac:dyDescent="0.25">
      <c r="A51" s="60"/>
      <c r="B51" s="67"/>
      <c r="C51" s="67"/>
      <c r="D51" s="62"/>
      <c r="E51" s="60"/>
      <c r="F51" s="70"/>
      <c r="G51" s="60"/>
      <c r="H51" s="69"/>
    </row>
    <row r="52" spans="1:9" ht="15.75" customHeight="1" x14ac:dyDescent="0.25">
      <c r="A52" s="107" t="s">
        <v>199</v>
      </c>
      <c r="B52" s="107"/>
      <c r="C52" s="107"/>
      <c r="D52" s="110" t="s">
        <v>289</v>
      </c>
      <c r="E52" s="110"/>
      <c r="F52" s="110"/>
      <c r="G52" s="110"/>
      <c r="H52" s="110"/>
    </row>
    <row r="53" spans="1:9" ht="15.75" customHeight="1" x14ac:dyDescent="0.25">
      <c r="A53" s="105" t="s">
        <v>201</v>
      </c>
      <c r="B53" s="105"/>
      <c r="C53" s="105"/>
      <c r="D53" s="106" t="s">
        <v>290</v>
      </c>
      <c r="E53" s="106"/>
      <c r="F53" s="106"/>
      <c r="G53" s="106"/>
      <c r="H53" s="106"/>
    </row>
    <row r="54" spans="1:9" ht="15.75" customHeight="1" x14ac:dyDescent="0.25">
      <c r="A54" s="107" t="s">
        <v>146</v>
      </c>
      <c r="B54" s="107"/>
      <c r="C54" s="107"/>
      <c r="D54" s="108" t="s">
        <v>226</v>
      </c>
      <c r="E54" s="108"/>
      <c r="F54" s="108"/>
      <c r="G54" s="108"/>
      <c r="H54" s="108"/>
    </row>
    <row r="59" spans="1:9" x14ac:dyDescent="0.25">
      <c r="A59" s="126"/>
      <c r="B59" s="126"/>
      <c r="C59" s="127"/>
      <c r="D59" s="127"/>
      <c r="E59" s="127"/>
      <c r="F59" s="128"/>
      <c r="G59" s="127"/>
      <c r="H59" s="127"/>
      <c r="I59" s="129"/>
    </row>
    <row r="60" spans="1:9" x14ac:dyDescent="0.25">
      <c r="A60" s="130" t="s">
        <v>147</v>
      </c>
      <c r="B60" s="130"/>
      <c r="C60" s="130"/>
      <c r="D60" s="130"/>
      <c r="E60" s="130"/>
      <c r="F60" s="130"/>
      <c r="G60" s="130"/>
      <c r="H60" s="130"/>
      <c r="I60" s="130"/>
    </row>
    <row r="61" spans="1:9" x14ac:dyDescent="0.25">
      <c r="A61" s="130" t="s">
        <v>206</v>
      </c>
      <c r="B61" s="130"/>
      <c r="C61" s="130"/>
      <c r="D61" s="130"/>
      <c r="E61" s="130"/>
      <c r="F61" s="130"/>
      <c r="G61" s="130"/>
      <c r="H61" s="130"/>
      <c r="I61" s="130"/>
    </row>
    <row r="62" spans="1:9" x14ac:dyDescent="0.25">
      <c r="A62" s="130" t="s">
        <v>214</v>
      </c>
      <c r="B62" s="130"/>
      <c r="C62" s="130"/>
      <c r="D62" s="130"/>
      <c r="E62" s="130"/>
      <c r="F62" s="130"/>
      <c r="G62" s="130"/>
      <c r="H62" s="130"/>
      <c r="I62" s="130"/>
    </row>
    <row r="63" spans="1:9" x14ac:dyDescent="0.25">
      <c r="A63" s="130" t="s">
        <v>291</v>
      </c>
      <c r="B63" s="130"/>
      <c r="C63" s="130"/>
      <c r="D63" s="130"/>
      <c r="E63" s="130"/>
      <c r="F63" s="130"/>
      <c r="G63" s="130"/>
      <c r="H63" s="130"/>
      <c r="I63" s="130"/>
    </row>
    <row r="64" spans="1:9" x14ac:dyDescent="0.25">
      <c r="A64" s="131" t="s">
        <v>156</v>
      </c>
      <c r="B64" s="131"/>
      <c r="C64" s="131"/>
      <c r="D64" s="131"/>
      <c r="E64" s="131"/>
      <c r="F64" s="131"/>
      <c r="G64" s="131"/>
      <c r="H64" s="131"/>
      <c r="I64" s="131"/>
    </row>
    <row r="65" spans="1:13" x14ac:dyDescent="0.25">
      <c r="A65" s="126"/>
      <c r="B65" s="126"/>
      <c r="C65" s="127"/>
      <c r="D65" s="127"/>
      <c r="E65" s="127"/>
      <c r="F65" s="128"/>
      <c r="G65" s="127"/>
      <c r="H65" s="127"/>
      <c r="I65" s="129"/>
    </row>
    <row r="66" spans="1:13" ht="34.5" x14ac:dyDescent="0.25">
      <c r="A66" s="132" t="s">
        <v>138</v>
      </c>
      <c r="B66" s="132" t="s">
        <v>122</v>
      </c>
      <c r="C66" s="132" t="s">
        <v>181</v>
      </c>
      <c r="D66" s="132" t="s">
        <v>154</v>
      </c>
      <c r="E66" s="133" t="s">
        <v>139</v>
      </c>
      <c r="F66" s="134" t="s">
        <v>140</v>
      </c>
      <c r="G66" s="134" t="s">
        <v>141</v>
      </c>
      <c r="H66" s="133" t="s">
        <v>142</v>
      </c>
      <c r="I66" s="133" t="s">
        <v>143</v>
      </c>
    </row>
    <row r="67" spans="1:13" ht="23.25" x14ac:dyDescent="0.25">
      <c r="A67" s="117" t="s">
        <v>180</v>
      </c>
      <c r="B67" s="135" t="s">
        <v>244</v>
      </c>
      <c r="C67" s="136" t="s">
        <v>243</v>
      </c>
      <c r="D67" s="137" t="s">
        <v>238</v>
      </c>
      <c r="E67" s="137">
        <v>45291</v>
      </c>
      <c r="F67" s="138">
        <v>3900</v>
      </c>
      <c r="G67" s="139">
        <f t="shared" ref="G67:G71" si="0">+F67</f>
        <v>3900</v>
      </c>
      <c r="H67" s="121">
        <v>0</v>
      </c>
      <c r="I67" s="121" t="s">
        <v>144</v>
      </c>
    </row>
    <row r="68" spans="1:13" ht="23.25" x14ac:dyDescent="0.25">
      <c r="A68" s="117" t="s">
        <v>252</v>
      </c>
      <c r="B68" s="135" t="s">
        <v>254</v>
      </c>
      <c r="C68" s="136" t="s">
        <v>251</v>
      </c>
      <c r="D68" s="137" t="s">
        <v>238</v>
      </c>
      <c r="E68" s="137">
        <v>45291</v>
      </c>
      <c r="F68" s="138">
        <v>43965.48</v>
      </c>
      <c r="G68" s="139">
        <f t="shared" si="0"/>
        <v>43965.48</v>
      </c>
      <c r="H68" s="121">
        <v>0</v>
      </c>
      <c r="I68" s="121" t="s">
        <v>144</v>
      </c>
    </row>
    <row r="69" spans="1:13" ht="34.5" x14ac:dyDescent="0.25">
      <c r="A69" s="117" t="s">
        <v>221</v>
      </c>
      <c r="B69" s="135" t="s">
        <v>266</v>
      </c>
      <c r="C69" s="136" t="s">
        <v>265</v>
      </c>
      <c r="D69" s="137" t="s">
        <v>262</v>
      </c>
      <c r="E69" s="137">
        <v>45291</v>
      </c>
      <c r="F69" s="138">
        <v>34653.4</v>
      </c>
      <c r="G69" s="139">
        <f t="shared" si="0"/>
        <v>34653.4</v>
      </c>
      <c r="H69" s="121">
        <v>0</v>
      </c>
      <c r="I69" s="121" t="s">
        <v>144</v>
      </c>
    </row>
    <row r="70" spans="1:13" ht="34.5" x14ac:dyDescent="0.25">
      <c r="A70" s="117" t="s">
        <v>278</v>
      </c>
      <c r="B70" s="135" t="s">
        <v>280</v>
      </c>
      <c r="C70" s="136" t="s">
        <v>277</v>
      </c>
      <c r="D70" s="137" t="s">
        <v>276</v>
      </c>
      <c r="E70" s="137">
        <v>45291</v>
      </c>
      <c r="F70" s="138">
        <v>270306.45</v>
      </c>
      <c r="G70" s="139">
        <f t="shared" si="0"/>
        <v>270306.45</v>
      </c>
      <c r="H70" s="121">
        <v>0</v>
      </c>
      <c r="I70" s="121" t="s">
        <v>144</v>
      </c>
      <c r="M70" s="42"/>
    </row>
    <row r="71" spans="1:13" ht="34.5" x14ac:dyDescent="0.25">
      <c r="A71" s="117" t="s">
        <v>212</v>
      </c>
      <c r="B71" s="135" t="s">
        <v>282</v>
      </c>
      <c r="C71" s="136" t="s">
        <v>281</v>
      </c>
      <c r="D71" s="137" t="s">
        <v>276</v>
      </c>
      <c r="E71" s="137">
        <v>45291</v>
      </c>
      <c r="F71" s="138">
        <v>59000</v>
      </c>
      <c r="G71" s="139">
        <f t="shared" si="0"/>
        <v>59000</v>
      </c>
      <c r="H71" s="121">
        <v>0</v>
      </c>
      <c r="I71" s="121" t="s">
        <v>144</v>
      </c>
    </row>
    <row r="72" spans="1:13" x14ac:dyDescent="0.25">
      <c r="A72" s="122"/>
      <c r="B72" s="122"/>
      <c r="C72" s="120"/>
      <c r="D72" s="120"/>
      <c r="E72" s="140" t="s">
        <v>16</v>
      </c>
      <c r="F72" s="141">
        <f>SUM(F67:F71)</f>
        <v>411825.33</v>
      </c>
      <c r="G72" s="141">
        <f>SUM(G67:G71)</f>
        <v>411825.33</v>
      </c>
      <c r="H72" s="120"/>
      <c r="I72" s="121"/>
    </row>
    <row r="73" spans="1:13" x14ac:dyDescent="0.25">
      <c r="A73" s="126"/>
      <c r="B73" s="126"/>
      <c r="C73" s="127"/>
      <c r="D73" s="127"/>
      <c r="E73" s="142"/>
      <c r="F73" s="143"/>
      <c r="G73" s="144"/>
      <c r="H73" s="127"/>
      <c r="I73" s="129"/>
    </row>
    <row r="74" spans="1:13" x14ac:dyDescent="0.25">
      <c r="A74" s="126"/>
      <c r="B74" s="126"/>
      <c r="C74" s="127"/>
      <c r="D74" s="127"/>
      <c r="E74" s="142"/>
      <c r="F74" s="143"/>
      <c r="G74" s="144"/>
      <c r="H74" s="127"/>
      <c r="I74" s="129"/>
    </row>
    <row r="75" spans="1:13" x14ac:dyDescent="0.25">
      <c r="A75" s="126"/>
      <c r="B75" s="126"/>
      <c r="C75" s="127"/>
      <c r="D75" s="127"/>
      <c r="E75" s="127"/>
      <c r="F75" s="128"/>
      <c r="G75" s="127"/>
      <c r="H75" s="127"/>
      <c r="I75" s="129"/>
    </row>
    <row r="76" spans="1:13" x14ac:dyDescent="0.25">
      <c r="A76" s="126"/>
      <c r="B76" s="126"/>
      <c r="C76" s="127"/>
      <c r="D76" s="127"/>
      <c r="E76" s="127"/>
      <c r="F76" s="128"/>
      <c r="G76" s="127"/>
      <c r="H76" s="127"/>
      <c r="I76" s="129"/>
    </row>
    <row r="77" spans="1:13" x14ac:dyDescent="0.25">
      <c r="A77" s="145" t="s">
        <v>199</v>
      </c>
      <c r="B77" s="145"/>
      <c r="C77" s="146"/>
      <c r="D77" s="147" t="s">
        <v>200</v>
      </c>
      <c r="E77" s="147"/>
      <c r="F77" s="147"/>
      <c r="G77" s="147"/>
      <c r="H77" s="127"/>
      <c r="I77" s="129"/>
    </row>
    <row r="78" spans="1:13" x14ac:dyDescent="0.25">
      <c r="A78" s="148" t="s">
        <v>201</v>
      </c>
      <c r="B78" s="148"/>
      <c r="C78" s="146"/>
      <c r="D78" s="149" t="s">
        <v>145</v>
      </c>
      <c r="E78" s="149"/>
      <c r="F78" s="149"/>
      <c r="G78" s="149"/>
      <c r="H78" s="127"/>
      <c r="I78" s="129"/>
    </row>
    <row r="79" spans="1:13" x14ac:dyDescent="0.25">
      <c r="A79" s="145" t="s">
        <v>146</v>
      </c>
      <c r="B79" s="145"/>
      <c r="C79" s="146"/>
      <c r="D79" s="150" t="s">
        <v>377</v>
      </c>
      <c r="E79" s="150"/>
      <c r="F79" s="150"/>
      <c r="G79" s="150"/>
      <c r="H79" s="127"/>
      <c r="I79" s="129"/>
    </row>
    <row r="80" spans="1:13" x14ac:dyDescent="0.25">
      <c r="A80" s="12"/>
      <c r="B80" s="12"/>
      <c r="F80" s="59"/>
      <c r="I80" s="2"/>
    </row>
    <row r="81" spans="1:9" x14ac:dyDescent="0.25">
      <c r="A81" s="12"/>
      <c r="B81" s="12"/>
      <c r="F81" s="59"/>
      <c r="I81" s="2"/>
    </row>
    <row r="83" spans="1:9" ht="27" customHeight="1" x14ac:dyDescent="0.25">
      <c r="C83" s="4"/>
      <c r="D83" s="2"/>
    </row>
    <row r="84" spans="1:9" x14ac:dyDescent="0.25">
      <c r="B84" s="2"/>
      <c r="C84" s="4"/>
      <c r="D84" s="2"/>
    </row>
    <row r="85" spans="1:9" x14ac:dyDescent="0.25">
      <c r="B85" s="2"/>
      <c r="C85" s="4"/>
      <c r="D85" s="2"/>
    </row>
    <row r="86" spans="1:9" s="5" customFormat="1" ht="18" x14ac:dyDescent="0.25">
      <c r="B86" s="160" t="s">
        <v>2</v>
      </c>
      <c r="C86" s="160"/>
      <c r="D86" s="160"/>
      <c r="E86" s="160"/>
    </row>
    <row r="87" spans="1:9" ht="23.25" customHeight="1" x14ac:dyDescent="0.25">
      <c r="B87" s="161" t="s">
        <v>293</v>
      </c>
      <c r="C87" s="161"/>
      <c r="D87" s="161"/>
      <c r="E87" s="161"/>
    </row>
    <row r="88" spans="1:9" x14ac:dyDescent="0.25">
      <c r="B88" s="158" t="s">
        <v>23</v>
      </c>
      <c r="C88" s="158"/>
      <c r="D88" s="158"/>
      <c r="E88" s="158"/>
    </row>
    <row r="89" spans="1:9" ht="15" customHeight="1" x14ac:dyDescent="0.25">
      <c r="B89" s="158" t="s">
        <v>292</v>
      </c>
      <c r="C89" s="158"/>
      <c r="D89" s="158"/>
      <c r="E89" s="158"/>
    </row>
    <row r="90" spans="1:9" x14ac:dyDescent="0.25">
      <c r="B90" s="159" t="s">
        <v>15</v>
      </c>
      <c r="C90" s="159"/>
      <c r="D90" s="159"/>
      <c r="E90" s="159"/>
    </row>
    <row r="91" spans="1:9" ht="15.75" x14ac:dyDescent="0.25">
      <c r="B91" s="72" t="s">
        <v>24</v>
      </c>
      <c r="C91" s="151">
        <v>11895078.41</v>
      </c>
    </row>
    <row r="92" spans="1:9" ht="15.75" x14ac:dyDescent="0.25">
      <c r="B92" s="72" t="s">
        <v>25</v>
      </c>
      <c r="C92" s="74">
        <v>7803228.7699999996</v>
      </c>
    </row>
    <row r="93" spans="1:9" ht="15.75" x14ac:dyDescent="0.25">
      <c r="B93" s="73" t="s">
        <v>27</v>
      </c>
      <c r="C93" s="63">
        <v>6369000</v>
      </c>
    </row>
    <row r="94" spans="1:9" ht="15.75" x14ac:dyDescent="0.25">
      <c r="B94" s="73" t="s">
        <v>28</v>
      </c>
      <c r="C94" s="63">
        <v>454000</v>
      </c>
    </row>
    <row r="95" spans="1:9" ht="15.75" x14ac:dyDescent="0.25">
      <c r="B95" s="73" t="s">
        <v>29</v>
      </c>
      <c r="C95" s="63"/>
    </row>
    <row r="96" spans="1:9" ht="15.75" x14ac:dyDescent="0.25">
      <c r="B96" s="73" t="s">
        <v>30</v>
      </c>
      <c r="C96" s="63"/>
    </row>
    <row r="97" spans="2:3" ht="15.75" x14ac:dyDescent="0.25">
      <c r="B97" s="73" t="s">
        <v>31</v>
      </c>
      <c r="C97" s="63">
        <v>980228.77</v>
      </c>
    </row>
    <row r="98" spans="2:3" ht="15.75" x14ac:dyDescent="0.25">
      <c r="B98" s="72" t="s">
        <v>32</v>
      </c>
      <c r="C98" s="74">
        <v>2754577.47</v>
      </c>
    </row>
    <row r="99" spans="2:3" ht="15.75" x14ac:dyDescent="0.25">
      <c r="B99" s="73" t="s">
        <v>33</v>
      </c>
      <c r="C99" s="63">
        <v>817646.4</v>
      </c>
    </row>
    <row r="100" spans="2:3" ht="15.75" x14ac:dyDescent="0.25">
      <c r="B100" s="73" t="s">
        <v>34</v>
      </c>
      <c r="C100" s="63">
        <v>28178.400000000001</v>
      </c>
    </row>
    <row r="101" spans="2:3" x14ac:dyDescent="0.25">
      <c r="B101" s="73" t="s">
        <v>35</v>
      </c>
      <c r="C101" s="75">
        <v>768458.87</v>
      </c>
    </row>
    <row r="102" spans="2:3" ht="15.75" x14ac:dyDescent="0.25">
      <c r="B102" s="73" t="s">
        <v>36</v>
      </c>
      <c r="C102" s="63">
        <v>0</v>
      </c>
    </row>
    <row r="103" spans="2:3" ht="15.75" x14ac:dyDescent="0.25">
      <c r="B103" s="73" t="s">
        <v>37</v>
      </c>
      <c r="C103" s="63">
        <v>329306.45</v>
      </c>
    </row>
    <row r="104" spans="2:3" ht="15.75" x14ac:dyDescent="0.25">
      <c r="B104" s="73" t="s">
        <v>38</v>
      </c>
      <c r="C104" s="63">
        <v>354394.17</v>
      </c>
    </row>
    <row r="105" spans="2:3" ht="30" x14ac:dyDescent="0.25">
      <c r="B105" s="73" t="s">
        <v>39</v>
      </c>
      <c r="C105" s="63">
        <v>99440.1</v>
      </c>
    </row>
    <row r="106" spans="2:3" ht="15.75" x14ac:dyDescent="0.25">
      <c r="B106" s="73" t="s">
        <v>40</v>
      </c>
      <c r="C106" s="63">
        <v>22859.08</v>
      </c>
    </row>
    <row r="107" spans="2:3" ht="15.75" x14ac:dyDescent="0.25">
      <c r="B107" s="73" t="s">
        <v>41</v>
      </c>
      <c r="C107" s="63">
        <v>334294</v>
      </c>
    </row>
    <row r="108" spans="2:3" ht="15.75" x14ac:dyDescent="0.25">
      <c r="B108" s="72" t="s">
        <v>42</v>
      </c>
      <c r="C108" s="74">
        <v>1216912.17</v>
      </c>
    </row>
    <row r="109" spans="2:3" x14ac:dyDescent="0.25">
      <c r="B109" s="73" t="s">
        <v>43</v>
      </c>
      <c r="C109" s="75">
        <v>3900</v>
      </c>
    </row>
    <row r="110" spans="2:3" ht="15.75" x14ac:dyDescent="0.25">
      <c r="B110" s="73" t="s">
        <v>44</v>
      </c>
      <c r="C110" s="74">
        <v>0</v>
      </c>
    </row>
    <row r="111" spans="2:3" x14ac:dyDescent="0.25">
      <c r="B111" s="73" t="s">
        <v>45</v>
      </c>
      <c r="C111" s="75">
        <v>18006.8</v>
      </c>
    </row>
    <row r="112" spans="2:3" ht="15.75" x14ac:dyDescent="0.25">
      <c r="B112" s="73" t="s">
        <v>46</v>
      </c>
      <c r="C112" s="74">
        <v>0</v>
      </c>
    </row>
    <row r="113" spans="2:3" x14ac:dyDescent="0.25">
      <c r="B113" s="73" t="s">
        <v>47</v>
      </c>
      <c r="C113" s="75">
        <v>18087.66</v>
      </c>
    </row>
    <row r="114" spans="2:3" ht="15.75" x14ac:dyDescent="0.25">
      <c r="B114" s="73" t="s">
        <v>48</v>
      </c>
      <c r="C114" s="74">
        <v>0</v>
      </c>
    </row>
    <row r="115" spans="2:3" x14ac:dyDescent="0.25">
      <c r="B115" s="73" t="s">
        <v>49</v>
      </c>
      <c r="C115" s="75">
        <v>862515.62</v>
      </c>
    </row>
    <row r="116" spans="2:3" ht="15.75" x14ac:dyDescent="0.25">
      <c r="B116" s="73" t="s">
        <v>50</v>
      </c>
      <c r="C116" s="74">
        <v>0</v>
      </c>
    </row>
    <row r="117" spans="2:3" x14ac:dyDescent="0.25">
      <c r="B117" s="73" t="s">
        <v>51</v>
      </c>
      <c r="C117" s="75">
        <v>314402.09000000003</v>
      </c>
    </row>
    <row r="118" spans="2:3" ht="15.75" x14ac:dyDescent="0.25">
      <c r="B118" s="72" t="s">
        <v>52</v>
      </c>
      <c r="C118" s="74"/>
    </row>
    <row r="119" spans="2:3" ht="15.75" x14ac:dyDescent="0.25">
      <c r="B119" s="73" t="s">
        <v>53</v>
      </c>
      <c r="C119" s="74"/>
    </row>
    <row r="120" spans="2:3" ht="15.75" x14ac:dyDescent="0.25">
      <c r="B120" s="73" t="s">
        <v>54</v>
      </c>
      <c r="C120" s="74"/>
    </row>
    <row r="121" spans="2:3" ht="15.75" x14ac:dyDescent="0.25">
      <c r="B121" s="73" t="s">
        <v>55</v>
      </c>
      <c r="C121" s="74"/>
    </row>
    <row r="122" spans="2:3" ht="15.75" x14ac:dyDescent="0.25">
      <c r="B122" s="73" t="s">
        <v>56</v>
      </c>
      <c r="C122" s="74"/>
    </row>
    <row r="123" spans="2:3" ht="15.75" x14ac:dyDescent="0.25">
      <c r="B123" s="73" t="s">
        <v>57</v>
      </c>
      <c r="C123" s="74"/>
    </row>
    <row r="124" spans="2:3" ht="15.75" x14ac:dyDescent="0.25">
      <c r="B124" s="73" t="s">
        <v>58</v>
      </c>
      <c r="C124" s="74"/>
    </row>
    <row r="125" spans="2:3" ht="15.75" x14ac:dyDescent="0.25">
      <c r="B125" s="73" t="s">
        <v>59</v>
      </c>
      <c r="C125" s="74"/>
    </row>
    <row r="126" spans="2:3" ht="15.75" x14ac:dyDescent="0.25">
      <c r="B126" s="72" t="s">
        <v>60</v>
      </c>
      <c r="C126" s="74"/>
    </row>
    <row r="127" spans="2:3" ht="15.75" x14ac:dyDescent="0.25">
      <c r="B127" s="73" t="s">
        <v>61</v>
      </c>
      <c r="C127" s="74"/>
    </row>
    <row r="128" spans="2:3" ht="15.75" x14ac:dyDescent="0.25">
      <c r="B128" s="73" t="s">
        <v>62</v>
      </c>
      <c r="C128" s="74"/>
    </row>
    <row r="129" spans="2:3" ht="15.75" x14ac:dyDescent="0.25">
      <c r="B129" s="73" t="s">
        <v>63</v>
      </c>
      <c r="C129" s="74"/>
    </row>
    <row r="130" spans="2:3" ht="15.75" x14ac:dyDescent="0.25">
      <c r="B130" s="73" t="s">
        <v>64</v>
      </c>
      <c r="C130" s="74"/>
    </row>
    <row r="131" spans="2:3" ht="15.75" x14ac:dyDescent="0.25">
      <c r="B131" s="73" t="s">
        <v>65</v>
      </c>
      <c r="C131" s="74"/>
    </row>
    <row r="132" spans="2:3" ht="15.75" x14ac:dyDescent="0.25">
      <c r="B132" s="73" t="s">
        <v>66</v>
      </c>
      <c r="C132" s="74"/>
    </row>
    <row r="133" spans="2:3" ht="15.75" x14ac:dyDescent="0.25">
      <c r="B133" s="73" t="s">
        <v>67</v>
      </c>
      <c r="C133" s="74"/>
    </row>
    <row r="134" spans="2:3" ht="15.75" x14ac:dyDescent="0.25">
      <c r="B134" s="72" t="s">
        <v>68</v>
      </c>
      <c r="C134" s="74">
        <v>120360</v>
      </c>
    </row>
    <row r="135" spans="2:3" ht="15.75" x14ac:dyDescent="0.25">
      <c r="B135" s="73" t="s">
        <v>69</v>
      </c>
      <c r="C135" s="74"/>
    </row>
    <row r="136" spans="2:3" ht="15.75" x14ac:dyDescent="0.25">
      <c r="B136" s="73" t="s">
        <v>70</v>
      </c>
      <c r="C136" s="74"/>
    </row>
    <row r="137" spans="2:3" ht="15.75" x14ac:dyDescent="0.25">
      <c r="B137" s="73" t="s">
        <v>71</v>
      </c>
      <c r="C137" s="74"/>
    </row>
    <row r="138" spans="2:3" ht="15.75" x14ac:dyDescent="0.25">
      <c r="B138" s="73" t="s">
        <v>72</v>
      </c>
      <c r="C138" s="74"/>
    </row>
    <row r="139" spans="2:3" x14ac:dyDescent="0.25">
      <c r="B139" s="73" t="s">
        <v>73</v>
      </c>
      <c r="C139" s="75">
        <v>120360</v>
      </c>
    </row>
    <row r="140" spans="2:3" ht="15.75" x14ac:dyDescent="0.25">
      <c r="B140" s="73" t="s">
        <v>74</v>
      </c>
      <c r="C140" s="74"/>
    </row>
    <row r="141" spans="2:3" ht="15.75" x14ac:dyDescent="0.25">
      <c r="B141" s="73" t="s">
        <v>75</v>
      </c>
      <c r="C141" s="74"/>
    </row>
    <row r="142" spans="2:3" ht="15.75" x14ac:dyDescent="0.25">
      <c r="B142" s="73" t="s">
        <v>76</v>
      </c>
      <c r="C142" s="74"/>
    </row>
    <row r="143" spans="2:3" ht="15.75" x14ac:dyDescent="0.25">
      <c r="B143" s="73" t="s">
        <v>77</v>
      </c>
      <c r="C143" s="74"/>
    </row>
    <row r="144" spans="2:3" ht="15.75" x14ac:dyDescent="0.25">
      <c r="B144" s="72" t="s">
        <v>78</v>
      </c>
      <c r="C144" s="74"/>
    </row>
    <row r="145" spans="2:4" ht="15.75" x14ac:dyDescent="0.25">
      <c r="B145" s="73" t="s">
        <v>79</v>
      </c>
      <c r="C145" s="74"/>
    </row>
    <row r="146" spans="2:4" ht="15.75" x14ac:dyDescent="0.25">
      <c r="B146" s="73" t="s">
        <v>80</v>
      </c>
      <c r="C146" s="74"/>
    </row>
    <row r="147" spans="2:4" ht="15.75" x14ac:dyDescent="0.25">
      <c r="B147" s="73" t="s">
        <v>81</v>
      </c>
      <c r="C147" s="74"/>
    </row>
    <row r="148" spans="2:4" ht="30" x14ac:dyDescent="0.25">
      <c r="B148" s="73" t="s">
        <v>82</v>
      </c>
      <c r="C148" s="74"/>
    </row>
    <row r="149" spans="2:4" ht="15.75" x14ac:dyDescent="0.25">
      <c r="B149" s="72" t="s">
        <v>83</v>
      </c>
      <c r="C149" s="74"/>
    </row>
    <row r="150" spans="2:4" ht="15.75" x14ac:dyDescent="0.25">
      <c r="B150" s="73" t="s">
        <v>84</v>
      </c>
      <c r="C150" s="74"/>
    </row>
    <row r="151" spans="2:4" ht="15.75" x14ac:dyDescent="0.25">
      <c r="B151" s="73" t="s">
        <v>85</v>
      </c>
      <c r="C151" s="74"/>
    </row>
    <row r="152" spans="2:4" ht="15.75" x14ac:dyDescent="0.25">
      <c r="B152" s="72" t="s">
        <v>86</v>
      </c>
      <c r="C152" s="74"/>
    </row>
    <row r="153" spans="2:4" ht="15.75" x14ac:dyDescent="0.25">
      <c r="B153" s="73" t="s">
        <v>87</v>
      </c>
      <c r="C153" s="74"/>
    </row>
    <row r="154" spans="2:4" ht="15.75" x14ac:dyDescent="0.25">
      <c r="B154" s="73" t="s">
        <v>88</v>
      </c>
      <c r="C154" s="74"/>
    </row>
    <row r="155" spans="2:4" ht="15.75" x14ac:dyDescent="0.25">
      <c r="B155" s="73" t="s">
        <v>89</v>
      </c>
      <c r="C155" s="74"/>
      <c r="D155" s="152"/>
    </row>
    <row r="156" spans="2:4" ht="15.75" x14ac:dyDescent="0.25">
      <c r="B156" s="76" t="s">
        <v>90</v>
      </c>
      <c r="C156" s="153">
        <v>11895078.41</v>
      </c>
    </row>
    <row r="157" spans="2:4" ht="15.75" x14ac:dyDescent="0.25">
      <c r="B157" s="77"/>
      <c r="C157" s="74"/>
    </row>
    <row r="158" spans="2:4" ht="15.75" x14ac:dyDescent="0.25">
      <c r="B158" s="72" t="s">
        <v>91</v>
      </c>
      <c r="C158" s="74"/>
    </row>
    <row r="159" spans="2:4" ht="15.75" x14ac:dyDescent="0.25">
      <c r="B159" s="72" t="s">
        <v>92</v>
      </c>
      <c r="C159" s="74"/>
    </row>
    <row r="160" spans="2:4" ht="15.75" x14ac:dyDescent="0.25">
      <c r="B160" s="73" t="s">
        <v>93</v>
      </c>
      <c r="C160" s="74"/>
    </row>
    <row r="161" spans="1:3" ht="15.75" x14ac:dyDescent="0.25">
      <c r="B161" s="73" t="s">
        <v>94</v>
      </c>
      <c r="C161" s="74"/>
    </row>
    <row r="162" spans="1:3" ht="15.75" x14ac:dyDescent="0.25">
      <c r="B162" s="72" t="s">
        <v>95</v>
      </c>
      <c r="C162" s="74"/>
    </row>
    <row r="163" spans="1:3" ht="15.75" x14ac:dyDescent="0.25">
      <c r="B163" s="73" t="s">
        <v>96</v>
      </c>
      <c r="C163" s="74"/>
    </row>
    <row r="164" spans="1:3" ht="15.75" x14ac:dyDescent="0.25">
      <c r="B164" s="73" t="s">
        <v>97</v>
      </c>
      <c r="C164" s="74"/>
    </row>
    <row r="165" spans="1:3" ht="15.75" x14ac:dyDescent="0.25">
      <c r="B165" s="72" t="s">
        <v>98</v>
      </c>
      <c r="C165" s="74"/>
    </row>
    <row r="166" spans="1:3" ht="15.75" x14ac:dyDescent="0.25">
      <c r="B166" s="73" t="s">
        <v>99</v>
      </c>
      <c r="C166" s="74"/>
    </row>
    <row r="167" spans="1:3" ht="15.75" x14ac:dyDescent="0.25">
      <c r="B167" s="76" t="s">
        <v>100</v>
      </c>
      <c r="C167" s="154" t="s">
        <v>26</v>
      </c>
    </row>
    <row r="168" spans="1:3" ht="15.75" x14ac:dyDescent="0.25">
      <c r="B168" s="155"/>
      <c r="C168" s="156" t="s">
        <v>26</v>
      </c>
    </row>
    <row r="169" spans="1:3" ht="15.75" x14ac:dyDescent="0.25">
      <c r="B169" s="78" t="s">
        <v>101</v>
      </c>
      <c r="C169" s="157">
        <v>11895078.41</v>
      </c>
    </row>
    <row r="170" spans="1:3" s="71" customFormat="1" ht="15.75" x14ac:dyDescent="0.25">
      <c r="B170"/>
      <c r="C170"/>
    </row>
    <row r="171" spans="1:3" s="71" customFormat="1" ht="15.75" x14ac:dyDescent="0.25">
      <c r="B171"/>
      <c r="C171"/>
    </row>
    <row r="172" spans="1:3" s="71" customFormat="1" ht="15.75" x14ac:dyDescent="0.25">
      <c r="B172"/>
      <c r="C172"/>
    </row>
    <row r="173" spans="1:3" s="71" customFormat="1" ht="15.75" x14ac:dyDescent="0.25">
      <c r="B173"/>
      <c r="C173"/>
    </row>
    <row r="174" spans="1:3" x14ac:dyDescent="0.25">
      <c r="A174" s="41" t="s">
        <v>182</v>
      </c>
      <c r="C174" s="6" t="s">
        <v>102</v>
      </c>
    </row>
    <row r="175" spans="1:3" x14ac:dyDescent="0.25">
      <c r="A175" s="41" t="s">
        <v>227</v>
      </c>
      <c r="C175" s="7" t="s">
        <v>103</v>
      </c>
    </row>
    <row r="176" spans="1:3" x14ac:dyDescent="0.25">
      <c r="A176" s="41" t="s">
        <v>183</v>
      </c>
      <c r="C176" s="7" t="s">
        <v>104</v>
      </c>
    </row>
    <row r="180" spans="1:9" s="162" customFormat="1" x14ac:dyDescent="0.25">
      <c r="A180" s="164"/>
      <c r="B180" s="163"/>
      <c r="C180" s="164"/>
    </row>
    <row r="181" spans="1:9" s="162" customFormat="1" ht="15.75" x14ac:dyDescent="0.25">
      <c r="A181" s="164"/>
      <c r="B181" s="163"/>
      <c r="C181" s="165"/>
      <c r="D181" s="165"/>
      <c r="E181" s="165"/>
      <c r="F181" s="165"/>
      <c r="G181" s="165"/>
      <c r="H181" s="165"/>
    </row>
    <row r="182" spans="1:9" s="162" customFormat="1" ht="15.75" x14ac:dyDescent="0.25">
      <c r="A182" s="164"/>
      <c r="B182" s="163"/>
      <c r="C182" s="165"/>
      <c r="D182" s="165"/>
      <c r="E182" s="165"/>
      <c r="F182" s="165"/>
      <c r="G182" s="165"/>
      <c r="H182" s="165"/>
      <c r="I182" s="165"/>
    </row>
    <row r="183" spans="1:9" s="167" customFormat="1" ht="18" x14ac:dyDescent="0.25">
      <c r="A183" s="166" t="s">
        <v>17</v>
      </c>
      <c r="B183" s="166"/>
      <c r="C183" s="166"/>
      <c r="D183" s="166"/>
      <c r="E183" s="166"/>
      <c r="F183" s="166"/>
      <c r="G183" s="166"/>
    </row>
    <row r="184" spans="1:9" s="167" customFormat="1" ht="18" x14ac:dyDescent="0.25">
      <c r="A184" s="166" t="s">
        <v>2</v>
      </c>
      <c r="B184" s="166"/>
      <c r="C184" s="166"/>
      <c r="D184" s="166"/>
      <c r="E184" s="166"/>
      <c r="F184" s="166"/>
      <c r="G184" s="166"/>
    </row>
    <row r="185" spans="1:9" s="169" customFormat="1" ht="18.75" customHeight="1" x14ac:dyDescent="0.3">
      <c r="A185" s="168" t="s">
        <v>105</v>
      </c>
      <c r="B185" s="168"/>
      <c r="C185" s="168"/>
      <c r="D185" s="168"/>
      <c r="E185" s="168"/>
      <c r="F185" s="168"/>
      <c r="G185" s="168"/>
    </row>
    <row r="186" spans="1:9" s="169" customFormat="1" ht="18.75" x14ac:dyDescent="0.3">
      <c r="A186" s="168" t="s">
        <v>202</v>
      </c>
      <c r="B186" s="168"/>
      <c r="C186" s="168"/>
      <c r="D186" s="168"/>
      <c r="E186" s="168"/>
      <c r="F186" s="168"/>
      <c r="G186" s="168"/>
    </row>
    <row r="187" spans="1:9" s="169" customFormat="1" ht="18.75" x14ac:dyDescent="0.3">
      <c r="A187" s="168" t="s">
        <v>294</v>
      </c>
      <c r="B187" s="168"/>
      <c r="C187" s="168"/>
      <c r="D187" s="168"/>
      <c r="E187" s="168"/>
      <c r="F187" s="168"/>
      <c r="G187" s="168"/>
    </row>
    <row r="188" spans="1:9" s="169" customFormat="1" ht="18.75" x14ac:dyDescent="0.3">
      <c r="A188" s="168" t="s">
        <v>106</v>
      </c>
      <c r="B188" s="168"/>
      <c r="C188" s="168"/>
      <c r="D188" s="168"/>
      <c r="E188" s="168"/>
      <c r="F188" s="168"/>
      <c r="G188" s="168"/>
    </row>
    <row r="189" spans="1:9" s="162" customFormat="1" ht="9.75" customHeight="1" thickBot="1" x14ac:dyDescent="0.3">
      <c r="A189" s="164"/>
      <c r="B189" s="163"/>
      <c r="C189" s="164"/>
      <c r="E189" s="170"/>
      <c r="F189" s="170"/>
    </row>
    <row r="190" spans="1:9" s="162" customFormat="1" ht="15.75" thickBot="1" x14ac:dyDescent="0.3">
      <c r="A190" s="194"/>
      <c r="B190" s="99" t="s">
        <v>107</v>
      </c>
      <c r="C190" s="99"/>
      <c r="D190" s="99"/>
      <c r="E190" s="99"/>
      <c r="F190" s="99"/>
      <c r="G190" s="100"/>
    </row>
    <row r="191" spans="1:9" s="162" customFormat="1" ht="15.75" thickBot="1" x14ac:dyDescent="0.3">
      <c r="A191" s="194"/>
      <c r="B191" s="190"/>
      <c r="C191" s="101"/>
      <c r="D191" s="45"/>
      <c r="E191" s="102" t="s">
        <v>108</v>
      </c>
      <c r="F191" s="103"/>
      <c r="G191" s="79">
        <v>89807.710000000036</v>
      </c>
    </row>
    <row r="192" spans="1:9" s="162" customFormat="1" ht="15.75" thickBot="1" x14ac:dyDescent="0.3">
      <c r="A192" s="194"/>
      <c r="B192" s="191" t="s">
        <v>109</v>
      </c>
      <c r="C192" s="80" t="s">
        <v>110</v>
      </c>
      <c r="D192" s="64" t="s">
        <v>111</v>
      </c>
      <c r="E192" s="80" t="s">
        <v>112</v>
      </c>
      <c r="F192" s="66" t="s">
        <v>113</v>
      </c>
      <c r="G192" s="81" t="s">
        <v>114</v>
      </c>
    </row>
    <row r="193" spans="1:9" s="162" customFormat="1" ht="15.75" thickBot="1" x14ac:dyDescent="0.3">
      <c r="A193" s="195"/>
      <c r="B193" s="192">
        <v>44992</v>
      </c>
      <c r="C193" s="171" t="s">
        <v>115</v>
      </c>
      <c r="D193" s="172" t="s">
        <v>295</v>
      </c>
      <c r="E193" s="173"/>
      <c r="F193" s="173">
        <v>6733.87</v>
      </c>
      <c r="G193" s="173">
        <f>G191+E193-F193</f>
        <v>83073.84000000004</v>
      </c>
      <c r="I193" s="174"/>
    </row>
    <row r="194" spans="1:9" s="162" customFormat="1" ht="27" thickBot="1" x14ac:dyDescent="0.3">
      <c r="A194" s="195"/>
      <c r="B194" s="192">
        <v>44992</v>
      </c>
      <c r="C194" s="171" t="s">
        <v>115</v>
      </c>
      <c r="D194" s="175" t="s">
        <v>296</v>
      </c>
      <c r="E194" s="173"/>
      <c r="F194" s="173">
        <v>10.1</v>
      </c>
      <c r="G194" s="173">
        <f>G193+E194-F194</f>
        <v>83063.740000000034</v>
      </c>
    </row>
    <row r="195" spans="1:9" s="162" customFormat="1" ht="15.75" thickBot="1" x14ac:dyDescent="0.3">
      <c r="A195" s="195"/>
      <c r="B195" s="192">
        <v>44992</v>
      </c>
      <c r="C195" s="171" t="s">
        <v>115</v>
      </c>
      <c r="D195" s="172" t="s">
        <v>297</v>
      </c>
      <c r="E195" s="173"/>
      <c r="F195" s="173">
        <v>35450</v>
      </c>
      <c r="G195" s="173">
        <f t="shared" ref="G195:G246" si="1">G194+E195-F195</f>
        <v>47613.740000000034</v>
      </c>
    </row>
    <row r="196" spans="1:9" s="162" customFormat="1" ht="15.75" thickBot="1" x14ac:dyDescent="0.3">
      <c r="A196" s="195"/>
      <c r="B196" s="192">
        <v>44992</v>
      </c>
      <c r="C196" s="171" t="s">
        <v>115</v>
      </c>
      <c r="D196" s="172" t="s">
        <v>298</v>
      </c>
      <c r="E196" s="173"/>
      <c r="F196" s="173">
        <v>53.18</v>
      </c>
      <c r="G196" s="173">
        <f t="shared" si="1"/>
        <v>47560.560000000034</v>
      </c>
    </row>
    <row r="197" spans="1:9" s="162" customFormat="1" ht="15.75" thickBot="1" x14ac:dyDescent="0.3">
      <c r="A197" s="195"/>
      <c r="B197" s="192">
        <v>44992</v>
      </c>
      <c r="C197" s="171" t="s">
        <v>148</v>
      </c>
      <c r="D197" s="172" t="s">
        <v>299</v>
      </c>
      <c r="E197" s="173">
        <v>884244.11</v>
      </c>
      <c r="F197" s="173"/>
      <c r="G197" s="173">
        <f t="shared" si="1"/>
        <v>931804.67</v>
      </c>
    </row>
    <row r="198" spans="1:9" s="162" customFormat="1" ht="15.75" thickBot="1" x14ac:dyDescent="0.3">
      <c r="A198" s="195"/>
      <c r="B198" s="192">
        <v>44993</v>
      </c>
      <c r="C198" s="171" t="s">
        <v>115</v>
      </c>
      <c r="D198" s="172" t="s">
        <v>300</v>
      </c>
      <c r="E198" s="173"/>
      <c r="F198" s="173">
        <v>13300</v>
      </c>
      <c r="G198" s="173">
        <f t="shared" si="1"/>
        <v>918504.67</v>
      </c>
    </row>
    <row r="199" spans="1:9" s="162" customFormat="1" ht="15.75" thickBot="1" x14ac:dyDescent="0.3">
      <c r="A199" s="195"/>
      <c r="B199" s="192">
        <v>44993</v>
      </c>
      <c r="C199" s="171" t="s">
        <v>115</v>
      </c>
      <c r="D199" s="172" t="s">
        <v>301</v>
      </c>
      <c r="E199" s="173"/>
      <c r="F199" s="173">
        <v>19.95</v>
      </c>
      <c r="G199" s="173">
        <f t="shared" si="1"/>
        <v>918484.72000000009</v>
      </c>
    </row>
    <row r="200" spans="1:9" s="162" customFormat="1" ht="15.75" thickBot="1" x14ac:dyDescent="0.3">
      <c r="A200" s="195"/>
      <c r="B200" s="192">
        <v>44993</v>
      </c>
      <c r="C200" s="171" t="s">
        <v>115</v>
      </c>
      <c r="D200" s="172" t="s">
        <v>302</v>
      </c>
      <c r="E200" s="173"/>
      <c r="F200" s="173">
        <v>183700</v>
      </c>
      <c r="G200" s="173">
        <f t="shared" si="1"/>
        <v>734784.72000000009</v>
      </c>
    </row>
    <row r="201" spans="1:9" s="162" customFormat="1" ht="15.75" thickBot="1" x14ac:dyDescent="0.3">
      <c r="A201" s="195"/>
      <c r="B201" s="192">
        <v>44993</v>
      </c>
      <c r="C201" s="171" t="s">
        <v>115</v>
      </c>
      <c r="D201" s="172" t="s">
        <v>303</v>
      </c>
      <c r="E201" s="173"/>
      <c r="F201" s="173">
        <v>275.55</v>
      </c>
      <c r="G201" s="173">
        <f t="shared" si="1"/>
        <v>734509.17</v>
      </c>
    </row>
    <row r="202" spans="1:9" s="162" customFormat="1" ht="15.75" thickBot="1" x14ac:dyDescent="0.3">
      <c r="A202" s="195"/>
      <c r="B202" s="192">
        <v>44994</v>
      </c>
      <c r="C202" s="171" t="s">
        <v>115</v>
      </c>
      <c r="D202" s="172" t="s">
        <v>304</v>
      </c>
      <c r="E202" s="173"/>
      <c r="F202" s="173">
        <v>100.4</v>
      </c>
      <c r="G202" s="173">
        <f t="shared" si="1"/>
        <v>734408.77</v>
      </c>
    </row>
    <row r="203" spans="1:9" s="162" customFormat="1" ht="15.75" thickBot="1" x14ac:dyDescent="0.3">
      <c r="A203" s="195"/>
      <c r="B203" s="192">
        <v>44994</v>
      </c>
      <c r="C203" s="171" t="s">
        <v>115</v>
      </c>
      <c r="D203" s="172" t="s">
        <v>305</v>
      </c>
      <c r="E203" s="173"/>
      <c r="F203" s="173">
        <v>0.15</v>
      </c>
      <c r="G203" s="173">
        <f t="shared" si="1"/>
        <v>734408.62</v>
      </c>
    </row>
    <row r="204" spans="1:9" s="162" customFormat="1" ht="15.75" thickBot="1" x14ac:dyDescent="0.3">
      <c r="A204" s="195"/>
      <c r="B204" s="192">
        <v>44995</v>
      </c>
      <c r="C204" s="171" t="s">
        <v>115</v>
      </c>
      <c r="D204" s="172" t="s">
        <v>306</v>
      </c>
      <c r="E204" s="173"/>
      <c r="F204" s="173">
        <v>18450</v>
      </c>
      <c r="G204" s="173">
        <f t="shared" si="1"/>
        <v>715958.62</v>
      </c>
    </row>
    <row r="205" spans="1:9" s="162" customFormat="1" ht="15.75" thickBot="1" x14ac:dyDescent="0.3">
      <c r="A205" s="195"/>
      <c r="B205" s="192">
        <v>44995</v>
      </c>
      <c r="C205" s="171" t="s">
        <v>115</v>
      </c>
      <c r="D205" s="172" t="s">
        <v>307</v>
      </c>
      <c r="E205" s="173"/>
      <c r="F205" s="173">
        <v>27.68</v>
      </c>
      <c r="G205" s="173">
        <f t="shared" si="1"/>
        <v>715930.94</v>
      </c>
    </row>
    <row r="206" spans="1:9" s="162" customFormat="1" ht="15.75" thickBot="1" x14ac:dyDescent="0.3">
      <c r="A206" s="195"/>
      <c r="B206" s="192">
        <v>44999</v>
      </c>
      <c r="C206" s="171" t="s">
        <v>115</v>
      </c>
      <c r="D206" s="172" t="s">
        <v>308</v>
      </c>
      <c r="E206" s="173"/>
      <c r="F206" s="173">
        <v>6352.5</v>
      </c>
      <c r="G206" s="173">
        <f t="shared" si="1"/>
        <v>709578.44</v>
      </c>
    </row>
    <row r="207" spans="1:9" s="162" customFormat="1" ht="15.75" thickBot="1" x14ac:dyDescent="0.3">
      <c r="A207" s="195"/>
      <c r="B207" s="192">
        <v>44999</v>
      </c>
      <c r="C207" s="171" t="s">
        <v>115</v>
      </c>
      <c r="D207" s="172" t="s">
        <v>309</v>
      </c>
      <c r="E207" s="173"/>
      <c r="F207" s="173">
        <v>9.5299999999999994</v>
      </c>
      <c r="G207" s="173">
        <f t="shared" si="1"/>
        <v>709568.90999999992</v>
      </c>
    </row>
    <row r="208" spans="1:9" s="162" customFormat="1" ht="15.75" thickBot="1" x14ac:dyDescent="0.3">
      <c r="A208" s="195"/>
      <c r="B208" s="192">
        <v>45001</v>
      </c>
      <c r="C208" s="171" t="s">
        <v>115</v>
      </c>
      <c r="D208" s="172" t="s">
        <v>310</v>
      </c>
      <c r="E208" s="173"/>
      <c r="F208" s="173">
        <v>19072</v>
      </c>
      <c r="G208" s="173">
        <f t="shared" si="1"/>
        <v>690496.90999999992</v>
      </c>
    </row>
    <row r="209" spans="1:7" s="162" customFormat="1" ht="15.75" thickBot="1" x14ac:dyDescent="0.3">
      <c r="A209" s="195"/>
      <c r="B209" s="192">
        <v>45001</v>
      </c>
      <c r="C209" s="171" t="s">
        <v>115</v>
      </c>
      <c r="D209" s="172" t="s">
        <v>311</v>
      </c>
      <c r="E209" s="173"/>
      <c r="F209" s="173">
        <v>28.61</v>
      </c>
      <c r="G209" s="173">
        <f t="shared" si="1"/>
        <v>690468.29999999993</v>
      </c>
    </row>
    <row r="210" spans="1:7" s="162" customFormat="1" ht="15.75" thickBot="1" x14ac:dyDescent="0.3">
      <c r="A210" s="195"/>
      <c r="B210" s="192">
        <v>45001</v>
      </c>
      <c r="C210" s="171" t="s">
        <v>115</v>
      </c>
      <c r="D210" s="172" t="s">
        <v>312</v>
      </c>
      <c r="E210" s="173"/>
      <c r="F210" s="173">
        <v>15695</v>
      </c>
      <c r="G210" s="173">
        <f t="shared" si="1"/>
        <v>674773.29999999993</v>
      </c>
    </row>
    <row r="211" spans="1:7" s="162" customFormat="1" ht="15.75" thickBot="1" x14ac:dyDescent="0.3">
      <c r="A211" s="195"/>
      <c r="B211" s="192">
        <v>45001</v>
      </c>
      <c r="C211" s="171" t="s">
        <v>115</v>
      </c>
      <c r="D211" s="172" t="s">
        <v>313</v>
      </c>
      <c r="E211" s="173"/>
      <c r="F211" s="173">
        <v>23.54</v>
      </c>
      <c r="G211" s="173">
        <f t="shared" si="1"/>
        <v>674749.75999999989</v>
      </c>
    </row>
    <row r="212" spans="1:7" s="162" customFormat="1" ht="15.75" thickBot="1" x14ac:dyDescent="0.3">
      <c r="A212" s="195"/>
      <c r="B212" s="192">
        <v>45002</v>
      </c>
      <c r="C212" s="171" t="s">
        <v>115</v>
      </c>
      <c r="D212" s="172" t="s">
        <v>314</v>
      </c>
      <c r="E212" s="173"/>
      <c r="F212" s="173">
        <v>14328.7</v>
      </c>
      <c r="G212" s="173">
        <f t="shared" si="1"/>
        <v>660421.05999999994</v>
      </c>
    </row>
    <row r="213" spans="1:7" s="162" customFormat="1" ht="15.75" thickBot="1" x14ac:dyDescent="0.3">
      <c r="A213" s="195"/>
      <c r="B213" s="192">
        <v>45002</v>
      </c>
      <c r="C213" s="171" t="s">
        <v>115</v>
      </c>
      <c r="D213" s="172" t="s">
        <v>315</v>
      </c>
      <c r="E213" s="173"/>
      <c r="F213" s="173">
        <v>21.49</v>
      </c>
      <c r="G213" s="173">
        <f t="shared" si="1"/>
        <v>660399.56999999995</v>
      </c>
    </row>
    <row r="214" spans="1:7" s="162" customFormat="1" ht="15.75" thickBot="1" x14ac:dyDescent="0.3">
      <c r="A214" s="195"/>
      <c r="B214" s="192">
        <v>45002</v>
      </c>
      <c r="C214" s="171" t="s">
        <v>115</v>
      </c>
      <c r="D214" s="172" t="s">
        <v>316</v>
      </c>
      <c r="E214" s="173"/>
      <c r="F214" s="173">
        <v>34601.4</v>
      </c>
      <c r="G214" s="173">
        <f t="shared" si="1"/>
        <v>625798.16999999993</v>
      </c>
    </row>
    <row r="215" spans="1:7" s="162" customFormat="1" ht="15.75" thickBot="1" x14ac:dyDescent="0.3">
      <c r="A215" s="195"/>
      <c r="B215" s="192">
        <v>45002</v>
      </c>
      <c r="C215" s="171" t="s">
        <v>115</v>
      </c>
      <c r="D215" s="172" t="s">
        <v>317</v>
      </c>
      <c r="E215" s="173"/>
      <c r="F215" s="173">
        <v>51.9</v>
      </c>
      <c r="G215" s="173">
        <f t="shared" si="1"/>
        <v>625746.2699999999</v>
      </c>
    </row>
    <row r="216" spans="1:7" s="162" customFormat="1" ht="15.75" thickBot="1" x14ac:dyDescent="0.3">
      <c r="A216" s="195"/>
      <c r="B216" s="192">
        <v>45002</v>
      </c>
      <c r="C216" s="171" t="s">
        <v>115</v>
      </c>
      <c r="D216" s="172" t="s">
        <v>318</v>
      </c>
      <c r="E216" s="173"/>
      <c r="F216" s="173">
        <v>24150</v>
      </c>
      <c r="G216" s="173">
        <f t="shared" si="1"/>
        <v>601596.2699999999</v>
      </c>
    </row>
    <row r="217" spans="1:7" s="162" customFormat="1" ht="15" customHeight="1" thickBot="1" x14ac:dyDescent="0.3">
      <c r="A217" s="195"/>
      <c r="B217" s="192">
        <v>45002</v>
      </c>
      <c r="C217" s="171" t="s">
        <v>115</v>
      </c>
      <c r="D217" s="172" t="s">
        <v>319</v>
      </c>
      <c r="E217" s="173"/>
      <c r="F217" s="173">
        <v>36.229999999999997</v>
      </c>
      <c r="G217" s="173">
        <f t="shared" si="1"/>
        <v>601560.03999999992</v>
      </c>
    </row>
    <row r="218" spans="1:7" s="162" customFormat="1" ht="15" customHeight="1" thickBot="1" x14ac:dyDescent="0.3">
      <c r="A218" s="195"/>
      <c r="B218" s="192">
        <v>45002</v>
      </c>
      <c r="C218" s="171" t="s">
        <v>115</v>
      </c>
      <c r="D218" s="172" t="s">
        <v>320</v>
      </c>
      <c r="E218" s="173"/>
      <c r="F218" s="173">
        <v>11200</v>
      </c>
      <c r="G218" s="173">
        <f t="shared" si="1"/>
        <v>590360.03999999992</v>
      </c>
    </row>
    <row r="219" spans="1:7" s="162" customFormat="1" ht="15" customHeight="1" thickBot="1" x14ac:dyDescent="0.3">
      <c r="A219" s="195"/>
      <c r="B219" s="192">
        <v>45002</v>
      </c>
      <c r="C219" s="171" t="s">
        <v>115</v>
      </c>
      <c r="D219" s="172" t="s">
        <v>321</v>
      </c>
      <c r="E219" s="173"/>
      <c r="F219" s="173">
        <v>16.8</v>
      </c>
      <c r="G219" s="173">
        <f t="shared" si="1"/>
        <v>590343.23999999987</v>
      </c>
    </row>
    <row r="220" spans="1:7" s="162" customFormat="1" ht="15" customHeight="1" thickBot="1" x14ac:dyDescent="0.3">
      <c r="A220" s="195"/>
      <c r="B220" s="192">
        <v>45005</v>
      </c>
      <c r="C220" s="171" t="s">
        <v>115</v>
      </c>
      <c r="D220" s="172" t="s">
        <v>322</v>
      </c>
      <c r="E220" s="173"/>
      <c r="F220" s="173">
        <v>21350</v>
      </c>
      <c r="G220" s="173">
        <f t="shared" si="1"/>
        <v>568993.23999999987</v>
      </c>
    </row>
    <row r="221" spans="1:7" s="162" customFormat="1" ht="15" customHeight="1" thickBot="1" x14ac:dyDescent="0.3">
      <c r="A221" s="195"/>
      <c r="B221" s="192">
        <v>45005</v>
      </c>
      <c r="C221" s="171" t="s">
        <v>115</v>
      </c>
      <c r="D221" s="172" t="s">
        <v>323</v>
      </c>
      <c r="E221" s="173"/>
      <c r="F221" s="173">
        <v>32.03</v>
      </c>
      <c r="G221" s="173">
        <f t="shared" si="1"/>
        <v>568961.20999999985</v>
      </c>
    </row>
    <row r="222" spans="1:7" s="162" customFormat="1" ht="15" customHeight="1" thickBot="1" x14ac:dyDescent="0.3">
      <c r="A222" s="195"/>
      <c r="B222" s="192">
        <v>45005</v>
      </c>
      <c r="C222" s="171" t="s">
        <v>115</v>
      </c>
      <c r="D222" s="172" t="s">
        <v>324</v>
      </c>
      <c r="E222" s="173"/>
      <c r="F222" s="173">
        <v>20150.400000000001</v>
      </c>
      <c r="G222" s="173">
        <f t="shared" si="1"/>
        <v>548810.80999999982</v>
      </c>
    </row>
    <row r="223" spans="1:7" s="162" customFormat="1" ht="15" customHeight="1" thickBot="1" x14ac:dyDescent="0.3">
      <c r="A223" s="195"/>
      <c r="B223" s="192">
        <v>45005</v>
      </c>
      <c r="C223" s="171" t="s">
        <v>115</v>
      </c>
      <c r="D223" s="172" t="s">
        <v>325</v>
      </c>
      <c r="E223" s="173"/>
      <c r="F223" s="173">
        <v>30.23</v>
      </c>
      <c r="G223" s="173">
        <f t="shared" si="1"/>
        <v>548780.57999999984</v>
      </c>
    </row>
    <row r="224" spans="1:7" s="162" customFormat="1" ht="15" customHeight="1" thickBot="1" x14ac:dyDescent="0.3">
      <c r="A224" s="195"/>
      <c r="B224" s="192">
        <v>45008</v>
      </c>
      <c r="C224" s="171" t="s">
        <v>115</v>
      </c>
      <c r="D224" s="172" t="s">
        <v>326</v>
      </c>
      <c r="E224" s="173"/>
      <c r="F224" s="173">
        <v>800</v>
      </c>
      <c r="G224" s="173">
        <f t="shared" si="1"/>
        <v>547980.57999999984</v>
      </c>
    </row>
    <row r="225" spans="1:7" s="162" customFormat="1" ht="15" customHeight="1" thickBot="1" x14ac:dyDescent="0.3">
      <c r="A225" s="195"/>
      <c r="B225" s="192">
        <v>45008</v>
      </c>
      <c r="C225" s="171" t="s">
        <v>115</v>
      </c>
      <c r="D225" s="172" t="s">
        <v>327</v>
      </c>
      <c r="E225" s="173"/>
      <c r="F225" s="173">
        <v>1.2</v>
      </c>
      <c r="G225" s="173">
        <f t="shared" si="1"/>
        <v>547979.37999999989</v>
      </c>
    </row>
    <row r="226" spans="1:7" s="162" customFormat="1" ht="15" customHeight="1" thickBot="1" x14ac:dyDescent="0.3">
      <c r="A226" s="195"/>
      <c r="B226" s="192">
        <v>45008</v>
      </c>
      <c r="C226" s="171" t="s">
        <v>115</v>
      </c>
      <c r="D226" s="172" t="s">
        <v>328</v>
      </c>
      <c r="E226" s="173"/>
      <c r="F226" s="173">
        <v>84450</v>
      </c>
      <c r="G226" s="173">
        <f t="shared" si="1"/>
        <v>463529.37999999989</v>
      </c>
    </row>
    <row r="227" spans="1:7" s="162" customFormat="1" ht="15" customHeight="1" thickBot="1" x14ac:dyDescent="0.3">
      <c r="A227" s="195"/>
      <c r="B227" s="192">
        <v>45008</v>
      </c>
      <c r="C227" s="171" t="s">
        <v>115</v>
      </c>
      <c r="D227" s="172" t="s">
        <v>329</v>
      </c>
      <c r="E227" s="173"/>
      <c r="F227" s="173">
        <v>126.68</v>
      </c>
      <c r="G227" s="173">
        <f t="shared" si="1"/>
        <v>463402.6999999999</v>
      </c>
    </row>
    <row r="228" spans="1:7" s="162" customFormat="1" ht="15" customHeight="1" thickBot="1" x14ac:dyDescent="0.3">
      <c r="A228" s="195"/>
      <c r="B228" s="192">
        <v>45009</v>
      </c>
      <c r="C228" s="171" t="s">
        <v>115</v>
      </c>
      <c r="D228" s="172" t="s">
        <v>330</v>
      </c>
      <c r="E228" s="173"/>
      <c r="F228" s="173">
        <v>23225</v>
      </c>
      <c r="G228" s="173">
        <f t="shared" si="1"/>
        <v>440177.6999999999</v>
      </c>
    </row>
    <row r="229" spans="1:7" s="162" customFormat="1" ht="15" customHeight="1" thickBot="1" x14ac:dyDescent="0.3">
      <c r="A229" s="195"/>
      <c r="B229" s="192">
        <v>45009</v>
      </c>
      <c r="C229" s="171" t="s">
        <v>115</v>
      </c>
      <c r="D229" s="172" t="s">
        <v>331</v>
      </c>
      <c r="E229" s="173"/>
      <c r="F229" s="173">
        <v>34.840000000000003</v>
      </c>
      <c r="G229" s="173">
        <f t="shared" si="1"/>
        <v>440142.85999999987</v>
      </c>
    </row>
    <row r="230" spans="1:7" s="162" customFormat="1" ht="15" customHeight="1" thickBot="1" x14ac:dyDescent="0.3">
      <c r="A230" s="195"/>
      <c r="B230" s="192">
        <v>45012</v>
      </c>
      <c r="C230" s="171" t="s">
        <v>115</v>
      </c>
      <c r="D230" s="172" t="s">
        <v>332</v>
      </c>
      <c r="E230" s="173"/>
      <c r="F230" s="173">
        <v>183700</v>
      </c>
      <c r="G230" s="173">
        <f t="shared" si="1"/>
        <v>256442.85999999987</v>
      </c>
    </row>
    <row r="231" spans="1:7" s="162" customFormat="1" ht="15" customHeight="1" thickBot="1" x14ac:dyDescent="0.3">
      <c r="A231" s="195"/>
      <c r="B231" s="192">
        <v>45012</v>
      </c>
      <c r="C231" s="171" t="s">
        <v>115</v>
      </c>
      <c r="D231" s="172" t="s">
        <v>333</v>
      </c>
      <c r="E231" s="173"/>
      <c r="F231" s="173">
        <v>275.55</v>
      </c>
      <c r="G231" s="173">
        <f t="shared" si="1"/>
        <v>256167.30999999988</v>
      </c>
    </row>
    <row r="232" spans="1:7" s="162" customFormat="1" ht="15" customHeight="1" thickBot="1" x14ac:dyDescent="0.3">
      <c r="A232" s="195"/>
      <c r="B232" s="192">
        <v>45012</v>
      </c>
      <c r="C232" s="171" t="s">
        <v>115</v>
      </c>
      <c r="D232" s="172" t="s">
        <v>334</v>
      </c>
      <c r="E232" s="173"/>
      <c r="F232" s="173">
        <v>6300</v>
      </c>
      <c r="G232" s="173">
        <f t="shared" si="1"/>
        <v>249867.30999999988</v>
      </c>
    </row>
    <row r="233" spans="1:7" s="162" customFormat="1" ht="15" customHeight="1" thickBot="1" x14ac:dyDescent="0.3">
      <c r="A233" s="195"/>
      <c r="B233" s="192">
        <v>45012</v>
      </c>
      <c r="C233" s="171" t="s">
        <v>115</v>
      </c>
      <c r="D233" s="172" t="s">
        <v>335</v>
      </c>
      <c r="E233" s="173"/>
      <c r="F233" s="173">
        <v>9.4499999999999993</v>
      </c>
      <c r="G233" s="173">
        <f t="shared" si="1"/>
        <v>249857.85999999987</v>
      </c>
    </row>
    <row r="234" spans="1:7" s="162" customFormat="1" ht="15" customHeight="1" thickBot="1" x14ac:dyDescent="0.3">
      <c r="A234" s="195"/>
      <c r="B234" s="192">
        <v>45013</v>
      </c>
      <c r="C234" s="171" t="s">
        <v>115</v>
      </c>
      <c r="D234" s="172" t="s">
        <v>336</v>
      </c>
      <c r="E234" s="173"/>
      <c r="F234" s="173">
        <v>17500</v>
      </c>
      <c r="G234" s="173">
        <f t="shared" si="1"/>
        <v>232357.85999999987</v>
      </c>
    </row>
    <row r="235" spans="1:7" s="162" customFormat="1" ht="15" customHeight="1" thickBot="1" x14ac:dyDescent="0.3">
      <c r="A235" s="195"/>
      <c r="B235" s="192">
        <v>45013</v>
      </c>
      <c r="C235" s="171" t="s">
        <v>115</v>
      </c>
      <c r="D235" s="172" t="s">
        <v>337</v>
      </c>
      <c r="E235" s="173"/>
      <c r="F235" s="173">
        <v>26.25</v>
      </c>
      <c r="G235" s="173">
        <f t="shared" si="1"/>
        <v>232331.60999999987</v>
      </c>
    </row>
    <row r="236" spans="1:7" s="162" customFormat="1" ht="15" customHeight="1" thickBot="1" x14ac:dyDescent="0.3">
      <c r="A236" s="195"/>
      <c r="B236" s="192">
        <v>45013</v>
      </c>
      <c r="C236" s="171" t="s">
        <v>115</v>
      </c>
      <c r="D236" s="172" t="s">
        <v>338</v>
      </c>
      <c r="E236" s="173"/>
      <c r="F236" s="173">
        <v>7550</v>
      </c>
      <c r="G236" s="173">
        <f t="shared" si="1"/>
        <v>224781.60999999987</v>
      </c>
    </row>
    <row r="237" spans="1:7" s="162" customFormat="1" ht="15" customHeight="1" thickBot="1" x14ac:dyDescent="0.3">
      <c r="A237" s="195"/>
      <c r="B237" s="192">
        <v>45013</v>
      </c>
      <c r="C237" s="171" t="s">
        <v>115</v>
      </c>
      <c r="D237" s="172" t="s">
        <v>339</v>
      </c>
      <c r="E237" s="173"/>
      <c r="F237" s="173">
        <v>11.33</v>
      </c>
      <c r="G237" s="173">
        <f t="shared" si="1"/>
        <v>224770.27999999988</v>
      </c>
    </row>
    <row r="238" spans="1:7" s="162" customFormat="1" ht="15" customHeight="1" thickBot="1" x14ac:dyDescent="0.3">
      <c r="A238" s="195"/>
      <c r="B238" s="192">
        <v>45014</v>
      </c>
      <c r="C238" s="171" t="s">
        <v>115</v>
      </c>
      <c r="D238" s="172" t="s">
        <v>340</v>
      </c>
      <c r="E238" s="173"/>
      <c r="F238" s="173">
        <v>43300</v>
      </c>
      <c r="G238" s="173">
        <f t="shared" si="1"/>
        <v>181470.27999999988</v>
      </c>
    </row>
    <row r="239" spans="1:7" s="162" customFormat="1" ht="15" customHeight="1" thickBot="1" x14ac:dyDescent="0.3">
      <c r="A239" s="195"/>
      <c r="B239" s="192">
        <v>45014</v>
      </c>
      <c r="C239" s="171" t="s">
        <v>115</v>
      </c>
      <c r="D239" s="172" t="s">
        <v>341</v>
      </c>
      <c r="E239" s="173"/>
      <c r="F239" s="173">
        <v>64.95</v>
      </c>
      <c r="G239" s="173">
        <f t="shared" si="1"/>
        <v>181405.32999999987</v>
      </c>
    </row>
    <row r="240" spans="1:7" s="162" customFormat="1" ht="15" customHeight="1" thickBot="1" x14ac:dyDescent="0.3">
      <c r="A240" s="195"/>
      <c r="B240" s="192">
        <v>45014</v>
      </c>
      <c r="C240" s="171" t="s">
        <v>115</v>
      </c>
      <c r="D240" s="172" t="s">
        <v>342</v>
      </c>
      <c r="E240" s="173"/>
      <c r="F240" s="173">
        <v>13357</v>
      </c>
      <c r="G240" s="173">
        <f t="shared" si="1"/>
        <v>168048.32999999987</v>
      </c>
    </row>
    <row r="241" spans="1:7" s="162" customFormat="1" ht="15" customHeight="1" thickBot="1" x14ac:dyDescent="0.3">
      <c r="A241" s="195"/>
      <c r="B241" s="192">
        <v>45014</v>
      </c>
      <c r="C241" s="171" t="s">
        <v>115</v>
      </c>
      <c r="D241" s="172" t="s">
        <v>343</v>
      </c>
      <c r="E241" s="173"/>
      <c r="F241" s="173">
        <v>20.04</v>
      </c>
      <c r="G241" s="173">
        <f t="shared" si="1"/>
        <v>168028.28999999986</v>
      </c>
    </row>
    <row r="242" spans="1:7" s="162" customFormat="1" ht="15" customHeight="1" thickBot="1" x14ac:dyDescent="0.3">
      <c r="A242" s="195"/>
      <c r="B242" s="192">
        <v>45014</v>
      </c>
      <c r="C242" s="171" t="s">
        <v>115</v>
      </c>
      <c r="D242" s="172" t="s">
        <v>344</v>
      </c>
      <c r="E242" s="173"/>
      <c r="F242" s="173">
        <v>15015</v>
      </c>
      <c r="G242" s="173">
        <f t="shared" si="1"/>
        <v>153013.28999999986</v>
      </c>
    </row>
    <row r="243" spans="1:7" s="162" customFormat="1" ht="15" customHeight="1" thickBot="1" x14ac:dyDescent="0.3">
      <c r="A243" s="195"/>
      <c r="B243" s="192">
        <v>45014</v>
      </c>
      <c r="C243" s="171" t="s">
        <v>115</v>
      </c>
      <c r="D243" s="172" t="s">
        <v>345</v>
      </c>
      <c r="E243" s="173"/>
      <c r="F243" s="173">
        <v>22.52</v>
      </c>
      <c r="G243" s="173">
        <f t="shared" si="1"/>
        <v>152990.76999999987</v>
      </c>
    </row>
    <row r="244" spans="1:7" s="162" customFormat="1" ht="15" customHeight="1" thickBot="1" x14ac:dyDescent="0.3">
      <c r="A244" s="195"/>
      <c r="B244" s="192">
        <v>45016</v>
      </c>
      <c r="C244" s="171" t="s">
        <v>115</v>
      </c>
      <c r="D244" s="172" t="s">
        <v>346</v>
      </c>
      <c r="E244" s="173"/>
      <c r="F244" s="173">
        <v>15170.69</v>
      </c>
      <c r="G244" s="173">
        <f t="shared" si="1"/>
        <v>137820.07999999987</v>
      </c>
    </row>
    <row r="245" spans="1:7" s="162" customFormat="1" ht="15" customHeight="1" thickBot="1" x14ac:dyDescent="0.3">
      <c r="A245" s="195"/>
      <c r="B245" s="192">
        <v>45016</v>
      </c>
      <c r="C245" s="171" t="s">
        <v>115</v>
      </c>
      <c r="D245" s="172" t="s">
        <v>347</v>
      </c>
      <c r="E245" s="173"/>
      <c r="F245" s="173">
        <v>22.76</v>
      </c>
      <c r="G245" s="173">
        <f t="shared" si="1"/>
        <v>137797.31999999986</v>
      </c>
    </row>
    <row r="246" spans="1:7" s="162" customFormat="1" ht="15.75" thickBot="1" x14ac:dyDescent="0.3">
      <c r="A246" s="195"/>
      <c r="B246" s="192">
        <v>45016</v>
      </c>
      <c r="C246" s="171" t="s">
        <v>115</v>
      </c>
      <c r="D246" s="172" t="s">
        <v>348</v>
      </c>
      <c r="E246" s="173"/>
      <c r="F246" s="173">
        <v>175</v>
      </c>
      <c r="G246" s="173">
        <f t="shared" si="1"/>
        <v>137622.31999999986</v>
      </c>
    </row>
    <row r="247" spans="1:7" s="162" customFormat="1" ht="15.75" thickBot="1" x14ac:dyDescent="0.3">
      <c r="A247" s="195"/>
      <c r="B247" s="176" t="s">
        <v>228</v>
      </c>
      <c r="C247" s="176"/>
      <c r="D247" s="177"/>
      <c r="E247" s="178">
        <f>SUM(E193:E243)</f>
        <v>884244.11</v>
      </c>
      <c r="F247" s="178">
        <f>SUM(F193:F246)</f>
        <v>836429.5</v>
      </c>
      <c r="G247" s="179">
        <f>G246</f>
        <v>137622.31999999986</v>
      </c>
    </row>
    <row r="248" spans="1:7" s="162" customFormat="1" x14ac:dyDescent="0.25">
      <c r="A248" s="193"/>
      <c r="B248" s="163"/>
      <c r="C248" s="180"/>
      <c r="D248" s="181"/>
      <c r="E248" s="170"/>
      <c r="F248" s="170"/>
      <c r="G248" s="182"/>
    </row>
    <row r="249" spans="1:7" s="162" customFormat="1" x14ac:dyDescent="0.25">
      <c r="A249" s="164"/>
      <c r="B249" s="163"/>
      <c r="C249" s="180"/>
      <c r="D249" s="181"/>
      <c r="E249" s="170"/>
      <c r="F249" s="170"/>
    </row>
    <row r="250" spans="1:7" s="162" customFormat="1" x14ac:dyDescent="0.25">
      <c r="A250" s="164"/>
      <c r="B250" s="163"/>
      <c r="C250" s="164"/>
      <c r="D250" s="183"/>
      <c r="E250" s="170"/>
      <c r="F250" s="170"/>
      <c r="G250" s="184"/>
    </row>
    <row r="251" spans="1:7" x14ac:dyDescent="0.25">
      <c r="A251" s="2"/>
      <c r="B251" s="4"/>
      <c r="C251" s="2"/>
      <c r="D251" s="3"/>
      <c r="E251" s="44"/>
      <c r="F251" s="44"/>
      <c r="G251" s="3"/>
    </row>
    <row r="252" spans="1:7" x14ac:dyDescent="0.25">
      <c r="A252" s="2"/>
      <c r="B252" s="4"/>
      <c r="C252" s="2"/>
      <c r="D252" s="58"/>
      <c r="E252" s="44"/>
      <c r="F252" s="44"/>
      <c r="G252" s="57"/>
    </row>
    <row r="253" spans="1:7" ht="15.75" thickBot="1" x14ac:dyDescent="0.3">
      <c r="A253" s="96" t="s">
        <v>116</v>
      </c>
      <c r="B253" s="96"/>
      <c r="C253" s="55"/>
      <c r="D253" s="96" t="s">
        <v>102</v>
      </c>
      <c r="E253" s="96"/>
      <c r="F253" s="55"/>
      <c r="G253" s="57"/>
    </row>
    <row r="254" spans="1:7" x14ac:dyDescent="0.25">
      <c r="A254" s="97" t="s">
        <v>21</v>
      </c>
      <c r="B254" s="97"/>
      <c r="C254" s="55"/>
      <c r="D254" s="97" t="s">
        <v>103</v>
      </c>
      <c r="E254" s="97"/>
      <c r="F254" s="55"/>
      <c r="G254" s="57"/>
    </row>
    <row r="255" spans="1:7" x14ac:dyDescent="0.25">
      <c r="A255" s="98" t="s">
        <v>117</v>
      </c>
      <c r="B255" s="98"/>
      <c r="C255" s="55"/>
      <c r="D255" s="98" t="s">
        <v>104</v>
      </c>
      <c r="E255" s="98"/>
      <c r="F255" s="55"/>
      <c r="G255" s="57"/>
    </row>
    <row r="256" spans="1:7" s="162" customFormat="1" x14ac:dyDescent="0.25">
      <c r="A256" s="186"/>
      <c r="B256" s="187"/>
      <c r="C256" s="186"/>
      <c r="D256" s="186"/>
      <c r="E256" s="188"/>
      <c r="F256" s="188"/>
      <c r="G256" s="189"/>
    </row>
    <row r="259" spans="1:6" x14ac:dyDescent="0.25">
      <c r="A259" s="8"/>
      <c r="B259" s="8"/>
      <c r="C259" s="8"/>
      <c r="D259" s="8"/>
      <c r="E259" s="8"/>
      <c r="F259" s="46"/>
    </row>
    <row r="260" spans="1:6" x14ac:dyDescent="0.25">
      <c r="C260" s="1" t="s">
        <v>17</v>
      </c>
      <c r="F260" s="47"/>
    </row>
    <row r="261" spans="1:6" x14ac:dyDescent="0.25">
      <c r="C261" s="1" t="s">
        <v>2</v>
      </c>
      <c r="F261" s="47"/>
    </row>
    <row r="262" spans="1:6" x14ac:dyDescent="0.25">
      <c r="A262" s="8"/>
      <c r="B262" s="34"/>
      <c r="C262" s="9" t="s">
        <v>119</v>
      </c>
      <c r="D262" s="34"/>
      <c r="E262" s="34"/>
      <c r="F262" s="48"/>
    </row>
    <row r="263" spans="1:6" x14ac:dyDescent="0.25">
      <c r="A263" s="8"/>
      <c r="B263" s="34"/>
      <c r="C263" s="9" t="s">
        <v>349</v>
      </c>
      <c r="D263" s="34"/>
      <c r="E263" s="34"/>
      <c r="F263" s="48"/>
    </row>
    <row r="264" spans="1:6" x14ac:dyDescent="0.25">
      <c r="A264" s="8"/>
      <c r="B264" s="34"/>
      <c r="C264" s="10" t="s">
        <v>15</v>
      </c>
      <c r="D264" s="34"/>
      <c r="E264" s="34"/>
      <c r="F264" s="48"/>
    </row>
    <row r="265" spans="1:6" s="12" customFormat="1" x14ac:dyDescent="0.25">
      <c r="A265" s="11" t="s">
        <v>109</v>
      </c>
      <c r="B265" s="11" t="s">
        <v>120</v>
      </c>
      <c r="C265" s="104" t="s">
        <v>121</v>
      </c>
      <c r="D265" s="104"/>
      <c r="E265" s="11" t="s">
        <v>122</v>
      </c>
      <c r="F265" s="49" t="s">
        <v>123</v>
      </c>
    </row>
    <row r="266" spans="1:6" s="12" customFormat="1" ht="75" x14ac:dyDescent="0.25">
      <c r="A266" s="50">
        <v>44992</v>
      </c>
      <c r="B266" s="196" t="s">
        <v>295</v>
      </c>
      <c r="C266" s="197" t="s">
        <v>203</v>
      </c>
      <c r="D266" s="197" t="s">
        <v>124</v>
      </c>
      <c r="E266" s="51" t="s">
        <v>350</v>
      </c>
      <c r="F266" s="198">
        <v>6733.87</v>
      </c>
    </row>
    <row r="267" spans="1:6" ht="60" x14ac:dyDescent="0.25">
      <c r="A267" s="50">
        <v>44992</v>
      </c>
      <c r="B267" s="196" t="s">
        <v>297</v>
      </c>
      <c r="C267" s="197" t="s">
        <v>203</v>
      </c>
      <c r="D267" s="51" t="s">
        <v>124</v>
      </c>
      <c r="E267" s="51" t="s">
        <v>351</v>
      </c>
      <c r="F267" s="198">
        <v>35450</v>
      </c>
    </row>
    <row r="268" spans="1:6" ht="60" x14ac:dyDescent="0.25">
      <c r="A268" s="50">
        <v>44993</v>
      </c>
      <c r="B268" s="196" t="s">
        <v>300</v>
      </c>
      <c r="C268" s="197" t="s">
        <v>203</v>
      </c>
      <c r="D268" s="197" t="s">
        <v>124</v>
      </c>
      <c r="E268" s="51" t="s">
        <v>352</v>
      </c>
      <c r="F268" s="198">
        <v>13300</v>
      </c>
    </row>
    <row r="269" spans="1:6" ht="30" x14ac:dyDescent="0.25">
      <c r="A269" s="50">
        <v>44993</v>
      </c>
      <c r="B269" s="196" t="s">
        <v>302</v>
      </c>
      <c r="C269" s="197" t="s">
        <v>125</v>
      </c>
      <c r="D269" s="51" t="s">
        <v>126</v>
      </c>
      <c r="E269" s="52" t="s">
        <v>353</v>
      </c>
      <c r="F269" s="198">
        <v>183700</v>
      </c>
    </row>
    <row r="270" spans="1:6" ht="54.75" customHeight="1" x14ac:dyDescent="0.25">
      <c r="A270" s="50">
        <v>44994</v>
      </c>
      <c r="B270" s="196" t="s">
        <v>304</v>
      </c>
      <c r="C270" s="197" t="s">
        <v>176</v>
      </c>
      <c r="D270" s="52" t="s">
        <v>354</v>
      </c>
      <c r="E270" s="51" t="s">
        <v>355</v>
      </c>
      <c r="F270" s="198">
        <v>100.4</v>
      </c>
    </row>
    <row r="271" spans="1:6" ht="45" x14ac:dyDescent="0.25">
      <c r="A271" s="50">
        <v>44995</v>
      </c>
      <c r="B271" s="196" t="s">
        <v>306</v>
      </c>
      <c r="C271" s="197" t="s">
        <v>203</v>
      </c>
      <c r="D271" s="51" t="s">
        <v>124</v>
      </c>
      <c r="E271" s="51" t="s">
        <v>356</v>
      </c>
      <c r="F271" s="198">
        <v>18450</v>
      </c>
    </row>
    <row r="272" spans="1:6" ht="45" x14ac:dyDescent="0.25">
      <c r="A272" s="50">
        <v>44999</v>
      </c>
      <c r="B272" s="196" t="s">
        <v>308</v>
      </c>
      <c r="C272" s="53" t="s">
        <v>203</v>
      </c>
      <c r="D272" s="51" t="s">
        <v>124</v>
      </c>
      <c r="E272" s="51" t="s">
        <v>357</v>
      </c>
      <c r="F272" s="198">
        <v>6352.5</v>
      </c>
    </row>
    <row r="273" spans="1:7" x14ac:dyDescent="0.25">
      <c r="A273" s="50">
        <v>45001</v>
      </c>
      <c r="B273" s="196" t="s">
        <v>310</v>
      </c>
      <c r="C273" s="53" t="s">
        <v>125</v>
      </c>
      <c r="D273" s="53" t="s">
        <v>126</v>
      </c>
      <c r="E273" s="51" t="s">
        <v>358</v>
      </c>
      <c r="F273" s="198">
        <v>19072</v>
      </c>
    </row>
    <row r="274" spans="1:7" x14ac:dyDescent="0.25">
      <c r="A274" s="50">
        <v>45001</v>
      </c>
      <c r="B274" s="196" t="s">
        <v>312</v>
      </c>
      <c r="C274" s="53" t="s">
        <v>125</v>
      </c>
      <c r="D274" s="53" t="s">
        <v>126</v>
      </c>
      <c r="E274" s="51" t="s">
        <v>158</v>
      </c>
      <c r="F274" s="198">
        <v>15695</v>
      </c>
    </row>
    <row r="275" spans="1:7" x14ac:dyDescent="0.25">
      <c r="A275" s="50">
        <v>45002</v>
      </c>
      <c r="B275" s="196" t="s">
        <v>314</v>
      </c>
      <c r="C275" s="53" t="s">
        <v>125</v>
      </c>
      <c r="D275" s="53" t="s">
        <v>126</v>
      </c>
      <c r="E275" s="51" t="s">
        <v>359</v>
      </c>
      <c r="F275" s="198">
        <v>14328.7</v>
      </c>
    </row>
    <row r="276" spans="1:7" x14ac:dyDescent="0.25">
      <c r="A276" s="50">
        <v>45002</v>
      </c>
      <c r="B276" s="196" t="s">
        <v>316</v>
      </c>
      <c r="C276" s="53" t="s">
        <v>125</v>
      </c>
      <c r="D276" s="53" t="s">
        <v>126</v>
      </c>
      <c r="E276" s="51" t="s">
        <v>207</v>
      </c>
      <c r="F276" s="198">
        <v>34601.4</v>
      </c>
    </row>
    <row r="277" spans="1:7" ht="45" x14ac:dyDescent="0.25">
      <c r="A277" s="50">
        <v>45002</v>
      </c>
      <c r="B277" s="82" t="s">
        <v>318</v>
      </c>
      <c r="C277" s="53" t="s">
        <v>203</v>
      </c>
      <c r="D277" s="197" t="s">
        <v>124</v>
      </c>
      <c r="E277" s="51" t="s">
        <v>360</v>
      </c>
      <c r="F277" s="54">
        <v>24150</v>
      </c>
    </row>
    <row r="278" spans="1:7" ht="60" x14ac:dyDescent="0.25">
      <c r="A278" s="50">
        <v>45002</v>
      </c>
      <c r="B278" s="82" t="s">
        <v>320</v>
      </c>
      <c r="C278" s="53" t="s">
        <v>203</v>
      </c>
      <c r="D278" s="53" t="s">
        <v>124</v>
      </c>
      <c r="E278" s="52" t="s">
        <v>361</v>
      </c>
      <c r="F278" s="54">
        <v>11200</v>
      </c>
    </row>
    <row r="279" spans="1:7" ht="45" x14ac:dyDescent="0.25">
      <c r="A279" s="50">
        <v>45005</v>
      </c>
      <c r="B279" s="82" t="s">
        <v>322</v>
      </c>
      <c r="C279" s="53" t="s">
        <v>203</v>
      </c>
      <c r="D279" s="53" t="s">
        <v>124</v>
      </c>
      <c r="E279" s="51" t="s">
        <v>362</v>
      </c>
      <c r="F279" s="54">
        <v>21350</v>
      </c>
      <c r="G279" s="55"/>
    </row>
    <row r="280" spans="1:7" x14ac:dyDescent="0.25">
      <c r="A280" s="50">
        <v>45005</v>
      </c>
      <c r="B280" s="82" t="s">
        <v>324</v>
      </c>
      <c r="C280" s="53" t="s">
        <v>125</v>
      </c>
      <c r="D280" s="53" t="s">
        <v>126</v>
      </c>
      <c r="E280" s="51" t="s">
        <v>157</v>
      </c>
      <c r="F280" s="54">
        <v>20150.400000000001</v>
      </c>
      <c r="G280" s="55"/>
    </row>
    <row r="281" spans="1:7" ht="60" x14ac:dyDescent="0.25">
      <c r="A281" s="50">
        <v>45008</v>
      </c>
      <c r="B281" s="82" t="s">
        <v>326</v>
      </c>
      <c r="C281" s="53" t="s">
        <v>203</v>
      </c>
      <c r="D281" s="53" t="s">
        <v>124</v>
      </c>
      <c r="E281" s="51" t="s">
        <v>363</v>
      </c>
      <c r="F281" s="54">
        <v>800</v>
      </c>
      <c r="G281" s="55"/>
    </row>
    <row r="282" spans="1:7" ht="60" x14ac:dyDescent="0.25">
      <c r="A282" s="50">
        <v>45008</v>
      </c>
      <c r="B282" s="82" t="s">
        <v>328</v>
      </c>
      <c r="C282" s="53" t="s">
        <v>203</v>
      </c>
      <c r="D282" s="53" t="s">
        <v>124</v>
      </c>
      <c r="E282" s="51" t="s">
        <v>364</v>
      </c>
      <c r="F282" s="54">
        <v>84450</v>
      </c>
    </row>
    <row r="283" spans="1:7" x14ac:dyDescent="0.25">
      <c r="A283" s="50">
        <v>45009</v>
      </c>
      <c r="B283" s="82" t="s">
        <v>330</v>
      </c>
      <c r="C283" s="53" t="s">
        <v>125</v>
      </c>
      <c r="D283" s="53" t="s">
        <v>126</v>
      </c>
      <c r="E283" s="51" t="s">
        <v>365</v>
      </c>
      <c r="F283" s="54">
        <v>23225</v>
      </c>
    </row>
    <row r="284" spans="1:7" ht="30" x14ac:dyDescent="0.25">
      <c r="A284" s="50">
        <v>45012</v>
      </c>
      <c r="B284" s="82" t="s">
        <v>332</v>
      </c>
      <c r="C284" s="53" t="s">
        <v>125</v>
      </c>
      <c r="D284" s="53" t="s">
        <v>126</v>
      </c>
      <c r="E284" s="52" t="s">
        <v>366</v>
      </c>
      <c r="F284" s="54">
        <v>183700</v>
      </c>
    </row>
    <row r="285" spans="1:7" ht="45" x14ac:dyDescent="0.25">
      <c r="A285" s="50">
        <v>45012</v>
      </c>
      <c r="B285" s="82" t="s">
        <v>334</v>
      </c>
      <c r="C285" s="53" t="s">
        <v>203</v>
      </c>
      <c r="D285" s="53" t="s">
        <v>124</v>
      </c>
      <c r="E285" s="51" t="s">
        <v>367</v>
      </c>
      <c r="F285" s="54">
        <v>6300</v>
      </c>
    </row>
    <row r="286" spans="1:7" ht="60" x14ac:dyDescent="0.25">
      <c r="A286" s="50">
        <v>45013</v>
      </c>
      <c r="B286" s="82" t="s">
        <v>336</v>
      </c>
      <c r="C286" s="53" t="s">
        <v>203</v>
      </c>
      <c r="D286" s="53" t="s">
        <v>124</v>
      </c>
      <c r="E286" s="51" t="s">
        <v>368</v>
      </c>
      <c r="F286" s="54">
        <v>17500</v>
      </c>
    </row>
    <row r="287" spans="1:7" ht="45" x14ac:dyDescent="0.25">
      <c r="A287" s="50">
        <v>45013</v>
      </c>
      <c r="B287" s="82" t="s">
        <v>338</v>
      </c>
      <c r="C287" s="53" t="s">
        <v>203</v>
      </c>
      <c r="D287" s="53" t="s">
        <v>124</v>
      </c>
      <c r="E287" s="51" t="s">
        <v>369</v>
      </c>
      <c r="F287" s="54">
        <v>7550</v>
      </c>
    </row>
    <row r="288" spans="1:7" ht="45" x14ac:dyDescent="0.25">
      <c r="A288" s="50">
        <v>45014</v>
      </c>
      <c r="B288" s="82" t="s">
        <v>340</v>
      </c>
      <c r="C288" s="53" t="s">
        <v>203</v>
      </c>
      <c r="D288" s="53" t="s">
        <v>124</v>
      </c>
      <c r="E288" s="51" t="s">
        <v>370</v>
      </c>
      <c r="F288" s="54">
        <v>43300</v>
      </c>
    </row>
    <row r="289" spans="1:6" x14ac:dyDescent="0.25">
      <c r="A289" s="50">
        <v>45014</v>
      </c>
      <c r="B289" s="82" t="s">
        <v>342</v>
      </c>
      <c r="C289" s="53" t="s">
        <v>125</v>
      </c>
      <c r="D289" s="53" t="s">
        <v>126</v>
      </c>
      <c r="E289" s="51" t="s">
        <v>358</v>
      </c>
      <c r="F289" s="54">
        <v>13357</v>
      </c>
    </row>
    <row r="290" spans="1:6" x14ac:dyDescent="0.25">
      <c r="A290" s="50">
        <v>45014</v>
      </c>
      <c r="B290" s="82" t="s">
        <v>344</v>
      </c>
      <c r="C290" s="53" t="s">
        <v>125</v>
      </c>
      <c r="D290" s="53" t="s">
        <v>126</v>
      </c>
      <c r="E290" s="51" t="s">
        <v>359</v>
      </c>
      <c r="F290" s="54">
        <v>15015</v>
      </c>
    </row>
    <row r="291" spans="1:6" x14ac:dyDescent="0.25">
      <c r="A291" s="50">
        <v>45016</v>
      </c>
      <c r="B291" s="82" t="s">
        <v>346</v>
      </c>
      <c r="C291" s="53" t="s">
        <v>125</v>
      </c>
      <c r="D291" s="53" t="s">
        <v>126</v>
      </c>
      <c r="E291" s="51" t="s">
        <v>371</v>
      </c>
      <c r="F291" s="54">
        <v>15170.69</v>
      </c>
    </row>
    <row r="292" spans="1:6" ht="15.75" thickBot="1" x14ac:dyDescent="0.3">
      <c r="A292" s="34" t="s">
        <v>372</v>
      </c>
      <c r="B292" s="8"/>
      <c r="C292" s="8"/>
      <c r="D292" s="8"/>
      <c r="E292" s="8"/>
      <c r="F292" s="65">
        <f>SUM($F$8:F291)</f>
        <v>3331511.6199999996</v>
      </c>
    </row>
    <row r="293" spans="1:6" ht="15.75" thickTop="1" x14ac:dyDescent="0.25">
      <c r="A293" s="8"/>
      <c r="B293" s="8"/>
      <c r="C293" s="8"/>
      <c r="D293" s="8"/>
      <c r="E293" s="8"/>
      <c r="F293" s="46"/>
    </row>
    <row r="294" spans="1:6" x14ac:dyDescent="0.25">
      <c r="A294" s="8"/>
      <c r="B294" s="56"/>
      <c r="C294" s="8"/>
      <c r="D294" s="8"/>
      <c r="E294" s="56"/>
      <c r="F294" s="46"/>
    </row>
    <row r="295" spans="1:6" x14ac:dyDescent="0.25">
      <c r="A295" s="8"/>
      <c r="B295" s="56"/>
      <c r="C295" s="8"/>
      <c r="D295" s="8"/>
      <c r="E295" s="56"/>
      <c r="F295" s="46"/>
    </row>
    <row r="296" spans="1:6" x14ac:dyDescent="0.25">
      <c r="A296" s="8"/>
      <c r="B296" s="56"/>
      <c r="C296" s="8"/>
      <c r="D296" s="8"/>
      <c r="E296" s="56"/>
      <c r="F296" s="46"/>
    </row>
    <row r="297" spans="1:6" x14ac:dyDescent="0.25">
      <c r="A297" s="8"/>
      <c r="B297" s="8"/>
      <c r="C297" s="8"/>
      <c r="D297" s="8"/>
      <c r="E297" s="8"/>
      <c r="F297" s="46"/>
    </row>
    <row r="298" spans="1:6" x14ac:dyDescent="0.25">
      <c r="A298" s="8"/>
      <c r="B298" s="56" t="s">
        <v>22</v>
      </c>
      <c r="C298" s="8"/>
      <c r="D298" s="8"/>
      <c r="E298" s="56" t="s">
        <v>18</v>
      </c>
      <c r="F298" s="46"/>
    </row>
    <row r="299" spans="1:6" x14ac:dyDescent="0.25">
      <c r="A299" s="8"/>
      <c r="B299" s="56" t="s">
        <v>21</v>
      </c>
      <c r="C299" s="8"/>
      <c r="D299" s="8"/>
      <c r="E299" s="56" t="s">
        <v>19</v>
      </c>
      <c r="F299" s="46"/>
    </row>
    <row r="300" spans="1:6" x14ac:dyDescent="0.25">
      <c r="A300" s="8"/>
      <c r="B300" s="56" t="s">
        <v>20</v>
      </c>
      <c r="C300" s="8"/>
      <c r="D300" s="8"/>
      <c r="E300" s="56" t="s">
        <v>127</v>
      </c>
      <c r="F300" s="46"/>
    </row>
    <row r="305" spans="2:6" x14ac:dyDescent="0.25">
      <c r="B305" s="8"/>
      <c r="C305" s="8"/>
      <c r="D305" s="8"/>
      <c r="E305" s="8"/>
      <c r="F305" s="8"/>
    </row>
    <row r="306" spans="2:6" x14ac:dyDescent="0.25">
      <c r="B306" s="8"/>
      <c r="C306" s="8"/>
      <c r="D306" s="8"/>
      <c r="E306" s="8"/>
      <c r="F306" s="8"/>
    </row>
    <row r="307" spans="2:6" x14ac:dyDescent="0.25">
      <c r="B307" s="8"/>
      <c r="C307" s="8"/>
      <c r="D307" s="8"/>
      <c r="E307" s="8"/>
      <c r="F307" s="8"/>
    </row>
    <row r="308" spans="2:6" x14ac:dyDescent="0.25">
      <c r="B308" s="8"/>
      <c r="C308" s="8"/>
      <c r="D308" s="8"/>
      <c r="E308" s="8"/>
      <c r="F308" s="8"/>
    </row>
    <row r="309" spans="2:6" x14ac:dyDescent="0.25">
      <c r="E309" s="1" t="s">
        <v>17</v>
      </c>
    </row>
    <row r="310" spans="2:6" x14ac:dyDescent="0.25">
      <c r="E310" s="1" t="s">
        <v>2</v>
      </c>
    </row>
    <row r="311" spans="2:6" ht="10.5" customHeight="1" x14ac:dyDescent="0.25">
      <c r="B311" s="8"/>
      <c r="C311" s="34"/>
      <c r="D311" s="34"/>
      <c r="E311" s="9" t="s">
        <v>172</v>
      </c>
      <c r="F311" s="34"/>
    </row>
    <row r="312" spans="2:6" ht="15.75" customHeight="1" x14ac:dyDescent="0.25">
      <c r="B312" s="8"/>
      <c r="C312" s="34"/>
      <c r="D312" s="34"/>
      <c r="E312" s="9" t="s">
        <v>373</v>
      </c>
      <c r="F312" s="34"/>
    </row>
    <row r="313" spans="2:6" x14ac:dyDescent="0.25">
      <c r="B313" s="8"/>
      <c r="C313" s="34"/>
      <c r="D313" s="34"/>
      <c r="E313" s="10" t="s">
        <v>15</v>
      </c>
      <c r="F313" s="34"/>
    </row>
    <row r="314" spans="2:6" ht="9.75" customHeight="1" x14ac:dyDescent="0.25">
      <c r="B314" s="8"/>
      <c r="C314" s="34"/>
      <c r="D314" s="34"/>
      <c r="E314" s="10"/>
      <c r="F314" s="34"/>
    </row>
    <row r="315" spans="2:6" ht="13.5" customHeight="1" x14ac:dyDescent="0.25">
      <c r="B315" s="8"/>
      <c r="C315" s="8"/>
      <c r="D315" s="8"/>
      <c r="E315" s="8"/>
      <c r="F315" s="8"/>
    </row>
    <row r="316" spans="2:6" s="12" customFormat="1" x14ac:dyDescent="0.25">
      <c r="B316" s="11" t="s">
        <v>109</v>
      </c>
      <c r="C316" s="36" t="s">
        <v>120</v>
      </c>
      <c r="D316" s="37" t="s">
        <v>173</v>
      </c>
      <c r="E316" s="38" t="s">
        <v>122</v>
      </c>
      <c r="F316" s="11" t="s">
        <v>123</v>
      </c>
    </row>
    <row r="317" spans="2:6" s="12" customFormat="1" ht="38.25" customHeight="1" x14ac:dyDescent="0.25">
      <c r="B317" s="18"/>
      <c r="C317" s="19"/>
      <c r="D317" s="39"/>
      <c r="E317" s="199" t="s">
        <v>174</v>
      </c>
      <c r="F317" s="83"/>
    </row>
    <row r="318" spans="2:6" s="12" customFormat="1" x14ac:dyDescent="0.25">
      <c r="B318" s="200" t="s">
        <v>276</v>
      </c>
      <c r="C318" s="19" t="s">
        <v>374</v>
      </c>
      <c r="D318" s="40" t="s">
        <v>150</v>
      </c>
      <c r="E318" s="40" t="s">
        <v>175</v>
      </c>
      <c r="F318" s="84">
        <v>253586.37</v>
      </c>
    </row>
    <row r="319" spans="2:6" s="12" customFormat="1" x14ac:dyDescent="0.25">
      <c r="B319" s="200" t="s">
        <v>276</v>
      </c>
      <c r="C319" s="19" t="s">
        <v>374</v>
      </c>
      <c r="D319" s="40" t="s">
        <v>176</v>
      </c>
      <c r="E319" s="40" t="s">
        <v>177</v>
      </c>
      <c r="F319" s="84">
        <v>1530.59</v>
      </c>
    </row>
    <row r="320" spans="2:6" s="12" customFormat="1" x14ac:dyDescent="0.25">
      <c r="B320" s="200" t="s">
        <v>276</v>
      </c>
      <c r="C320" s="19" t="s">
        <v>374</v>
      </c>
      <c r="D320" s="40" t="s">
        <v>125</v>
      </c>
      <c r="E320" s="40" t="s">
        <v>178</v>
      </c>
      <c r="F320" s="84">
        <v>494472.5</v>
      </c>
    </row>
    <row r="321" spans="2:6" ht="15.75" thickBot="1" x14ac:dyDescent="0.3">
      <c r="B321" s="13"/>
      <c r="C321" s="14"/>
      <c r="D321" s="14"/>
      <c r="E321" s="15" t="s">
        <v>16</v>
      </c>
      <c r="F321" s="85">
        <f>SUM(F318:F320)</f>
        <v>749589.46</v>
      </c>
    </row>
    <row r="322" spans="2:6" ht="13.5" customHeight="1" thickTop="1" x14ac:dyDescent="0.25">
      <c r="B322" s="8"/>
      <c r="C322" s="8"/>
      <c r="D322" s="8"/>
      <c r="E322" s="8"/>
      <c r="F322" s="8"/>
    </row>
    <row r="323" spans="2:6" ht="13.5" customHeight="1" x14ac:dyDescent="0.25">
      <c r="B323" s="8"/>
      <c r="C323" s="8"/>
      <c r="D323" s="8"/>
      <c r="E323" s="8"/>
      <c r="F323" s="8"/>
    </row>
    <row r="324" spans="2:6" ht="13.5" customHeight="1" x14ac:dyDescent="0.25">
      <c r="B324" s="8"/>
      <c r="C324" s="8"/>
      <c r="D324" s="8"/>
      <c r="E324" s="8"/>
      <c r="F324" s="8"/>
    </row>
    <row r="325" spans="2:6" ht="13.5" customHeight="1" x14ac:dyDescent="0.25">
      <c r="B325" s="8"/>
      <c r="C325" s="8"/>
      <c r="D325" s="8"/>
      <c r="E325" s="8"/>
      <c r="F325" s="8"/>
    </row>
    <row r="326" spans="2:6" ht="13.5" customHeight="1" x14ac:dyDescent="0.25">
      <c r="B326" s="8"/>
      <c r="C326" s="8"/>
      <c r="D326" s="8"/>
      <c r="E326" s="8"/>
      <c r="F326" s="8"/>
    </row>
    <row r="327" spans="2:6" ht="13.5" customHeight="1" x14ac:dyDescent="0.25">
      <c r="B327" s="8"/>
      <c r="C327" s="8"/>
      <c r="D327" s="8"/>
      <c r="E327" s="8"/>
      <c r="F327" s="8"/>
    </row>
    <row r="328" spans="2:6" ht="13.5" customHeight="1" x14ac:dyDescent="0.25">
      <c r="B328" s="8"/>
      <c r="C328" s="8"/>
      <c r="D328" s="8"/>
      <c r="E328" s="8"/>
      <c r="F328" s="8"/>
    </row>
    <row r="329" spans="2:6" ht="13.5" customHeight="1" x14ac:dyDescent="0.25">
      <c r="B329" s="8"/>
      <c r="C329" s="8"/>
      <c r="D329" s="8"/>
      <c r="E329" s="8"/>
      <c r="F329" s="8"/>
    </row>
    <row r="330" spans="2:6" x14ac:dyDescent="0.25">
      <c r="B330" s="8"/>
      <c r="C330" s="7" t="s">
        <v>22</v>
      </c>
      <c r="D330" s="7"/>
      <c r="E330" s="16" t="s">
        <v>128</v>
      </c>
      <c r="F330" s="8"/>
    </row>
    <row r="331" spans="2:6" x14ac:dyDescent="0.25">
      <c r="B331" s="8"/>
      <c r="C331" s="7" t="s">
        <v>21</v>
      </c>
      <c r="D331" s="7"/>
      <c r="E331" s="3" t="s">
        <v>129</v>
      </c>
      <c r="F331" s="8"/>
    </row>
    <row r="332" spans="2:6" x14ac:dyDescent="0.25">
      <c r="B332" s="8"/>
      <c r="C332" s="7" t="s">
        <v>20</v>
      </c>
      <c r="D332" s="7"/>
      <c r="E332" s="17" t="s">
        <v>130</v>
      </c>
      <c r="F332" s="8"/>
    </row>
    <row r="333" spans="2:6" x14ac:dyDescent="0.25">
      <c r="B333" s="8"/>
      <c r="C333" s="8"/>
      <c r="D333" s="8"/>
      <c r="E333" s="8"/>
      <c r="F333" s="8"/>
    </row>
    <row r="334" spans="2:6" x14ac:dyDescent="0.25">
      <c r="B334" s="8"/>
      <c r="C334" s="8"/>
      <c r="D334" s="8"/>
      <c r="E334" s="8"/>
      <c r="F334" s="8"/>
    </row>
    <row r="336" spans="2:6" s="162" customFormat="1" ht="15" customHeight="1" x14ac:dyDescent="0.25">
      <c r="B336" s="163"/>
      <c r="C336" s="164"/>
    </row>
    <row r="337" spans="1:9" s="162" customFormat="1" x14ac:dyDescent="0.25">
      <c r="A337" s="164"/>
      <c r="B337" s="163"/>
      <c r="C337" s="164"/>
    </row>
    <row r="338" spans="1:9" s="162" customFormat="1" x14ac:dyDescent="0.25">
      <c r="A338" s="164"/>
      <c r="B338" s="163"/>
      <c r="C338" s="164"/>
    </row>
    <row r="339" spans="1:9" s="162" customFormat="1" x14ac:dyDescent="0.25">
      <c r="A339" s="164"/>
      <c r="B339" s="163"/>
      <c r="C339" s="164"/>
    </row>
    <row r="340" spans="1:9" s="162" customFormat="1" ht="15.75" x14ac:dyDescent="0.25">
      <c r="A340" s="164"/>
      <c r="B340" s="163"/>
      <c r="C340" s="165"/>
      <c r="D340" s="165"/>
      <c r="E340" s="165"/>
      <c r="F340" s="165"/>
      <c r="G340" s="165"/>
      <c r="H340" s="165"/>
    </row>
    <row r="341" spans="1:9" s="162" customFormat="1" ht="3.75" customHeight="1" x14ac:dyDescent="0.25">
      <c r="A341" s="164"/>
      <c r="B341" s="163"/>
      <c r="C341" s="165"/>
      <c r="D341" s="165"/>
      <c r="E341" s="165"/>
      <c r="F341" s="165"/>
      <c r="G341" s="165"/>
      <c r="H341" s="165"/>
      <c r="I341" s="165"/>
    </row>
    <row r="342" spans="1:9" s="167" customFormat="1" ht="18" x14ac:dyDescent="0.25">
      <c r="A342" s="166" t="s">
        <v>17</v>
      </c>
      <c r="B342" s="166"/>
      <c r="C342" s="166"/>
      <c r="D342" s="166"/>
      <c r="E342" s="166"/>
      <c r="F342" s="166"/>
      <c r="G342" s="166"/>
    </row>
    <row r="343" spans="1:9" s="167" customFormat="1" ht="18" x14ac:dyDescent="0.25">
      <c r="A343" s="166" t="s">
        <v>2</v>
      </c>
      <c r="B343" s="166"/>
      <c r="C343" s="166"/>
      <c r="D343" s="166"/>
      <c r="E343" s="166"/>
      <c r="F343" s="166"/>
      <c r="G343" s="166"/>
    </row>
    <row r="344" spans="1:9" s="169" customFormat="1" ht="18.75" customHeight="1" x14ac:dyDescent="0.3">
      <c r="A344" s="168" t="s">
        <v>118</v>
      </c>
      <c r="B344" s="168"/>
      <c r="C344" s="168"/>
      <c r="D344" s="168"/>
      <c r="E344" s="168"/>
      <c r="F344" s="168"/>
      <c r="G344" s="168"/>
    </row>
    <row r="345" spans="1:9" s="169" customFormat="1" ht="18.75" x14ac:dyDescent="0.3">
      <c r="A345" s="168" t="s">
        <v>202</v>
      </c>
      <c r="B345" s="168"/>
      <c r="C345" s="168"/>
      <c r="D345" s="168"/>
      <c r="E345" s="168"/>
      <c r="F345" s="168"/>
      <c r="G345" s="168"/>
    </row>
    <row r="346" spans="1:9" s="169" customFormat="1" ht="18.75" x14ac:dyDescent="0.3">
      <c r="A346" s="168" t="s">
        <v>294</v>
      </c>
      <c r="B346" s="168"/>
      <c r="C346" s="168"/>
      <c r="D346" s="168"/>
      <c r="E346" s="168"/>
      <c r="F346" s="168"/>
      <c r="G346" s="168"/>
    </row>
    <row r="347" spans="1:9" s="169" customFormat="1" ht="18.75" x14ac:dyDescent="0.3">
      <c r="A347" s="168" t="s">
        <v>106</v>
      </c>
      <c r="B347" s="168"/>
      <c r="C347" s="168"/>
      <c r="D347" s="168"/>
      <c r="E347" s="168"/>
      <c r="F347" s="168"/>
      <c r="G347" s="168"/>
    </row>
    <row r="348" spans="1:9" s="162" customFormat="1" ht="6.75" customHeight="1" thickBot="1" x14ac:dyDescent="0.3">
      <c r="A348" s="164"/>
      <c r="B348" s="163"/>
      <c r="C348" s="164"/>
      <c r="E348" s="170"/>
      <c r="F348" s="170"/>
    </row>
    <row r="349" spans="1:9" s="162" customFormat="1" ht="15.75" thickBot="1" x14ac:dyDescent="0.3">
      <c r="A349" s="194"/>
      <c r="B349" s="99" t="s">
        <v>107</v>
      </c>
      <c r="C349" s="99"/>
      <c r="D349" s="99"/>
      <c r="E349" s="99"/>
      <c r="F349" s="99"/>
      <c r="G349" s="100"/>
    </row>
    <row r="350" spans="1:9" s="162" customFormat="1" ht="15.75" thickBot="1" x14ac:dyDescent="0.3">
      <c r="A350" s="194"/>
      <c r="B350" s="190"/>
      <c r="C350" s="101"/>
      <c r="D350" s="45"/>
      <c r="E350" s="102" t="s">
        <v>108</v>
      </c>
      <c r="F350" s="103"/>
      <c r="G350" s="79">
        <v>89807.710000000036</v>
      </c>
    </row>
    <row r="351" spans="1:9" s="162" customFormat="1" ht="15.75" thickBot="1" x14ac:dyDescent="0.3">
      <c r="A351" s="194"/>
      <c r="B351" s="191" t="s">
        <v>109</v>
      </c>
      <c r="C351" s="80" t="s">
        <v>110</v>
      </c>
      <c r="D351" s="64" t="s">
        <v>111</v>
      </c>
      <c r="E351" s="80" t="s">
        <v>112</v>
      </c>
      <c r="F351" s="66" t="s">
        <v>113</v>
      </c>
      <c r="G351" s="81" t="s">
        <v>114</v>
      </c>
    </row>
    <row r="352" spans="1:9" s="162" customFormat="1" ht="15.75" thickBot="1" x14ac:dyDescent="0.3">
      <c r="A352" s="195"/>
      <c r="B352" s="192">
        <v>44992</v>
      </c>
      <c r="C352" s="171" t="s">
        <v>115</v>
      </c>
      <c r="D352" s="172" t="s">
        <v>295</v>
      </c>
      <c r="E352" s="173"/>
      <c r="F352" s="173">
        <v>6733.87</v>
      </c>
      <c r="G352" s="173">
        <f>G350+E352-F352</f>
        <v>83073.84000000004</v>
      </c>
      <c r="I352" s="174"/>
    </row>
    <row r="353" spans="1:7" s="162" customFormat="1" ht="27" thickBot="1" x14ac:dyDescent="0.3">
      <c r="A353" s="195"/>
      <c r="B353" s="192">
        <v>44992</v>
      </c>
      <c r="C353" s="171" t="s">
        <v>115</v>
      </c>
      <c r="D353" s="175" t="s">
        <v>296</v>
      </c>
      <c r="E353" s="173"/>
      <c r="F353" s="173">
        <v>10.1</v>
      </c>
      <c r="G353" s="173">
        <f>G352+E353-F353</f>
        <v>83063.740000000034</v>
      </c>
    </row>
    <row r="354" spans="1:7" s="162" customFormat="1" ht="15.75" thickBot="1" x14ac:dyDescent="0.3">
      <c r="A354" s="195"/>
      <c r="B354" s="192">
        <v>44992</v>
      </c>
      <c r="C354" s="171" t="s">
        <v>115</v>
      </c>
      <c r="D354" s="172" t="s">
        <v>297</v>
      </c>
      <c r="E354" s="173"/>
      <c r="F354" s="173">
        <v>35450</v>
      </c>
      <c r="G354" s="173">
        <f t="shared" ref="G354:G405" si="2">G353+E354-F354</f>
        <v>47613.740000000034</v>
      </c>
    </row>
    <row r="355" spans="1:7" s="162" customFormat="1" ht="15.75" thickBot="1" x14ac:dyDescent="0.3">
      <c r="A355" s="195"/>
      <c r="B355" s="192">
        <v>44992</v>
      </c>
      <c r="C355" s="171" t="s">
        <v>115</v>
      </c>
      <c r="D355" s="172" t="s">
        <v>298</v>
      </c>
      <c r="E355" s="173"/>
      <c r="F355" s="173">
        <v>53.18</v>
      </c>
      <c r="G355" s="173">
        <f t="shared" si="2"/>
        <v>47560.560000000034</v>
      </c>
    </row>
    <row r="356" spans="1:7" s="162" customFormat="1" ht="15.75" thickBot="1" x14ac:dyDescent="0.3">
      <c r="A356" s="195"/>
      <c r="B356" s="192">
        <v>44992</v>
      </c>
      <c r="C356" s="171" t="s">
        <v>148</v>
      </c>
      <c r="D356" s="172" t="s">
        <v>299</v>
      </c>
      <c r="E356" s="173">
        <v>884244.11</v>
      </c>
      <c r="F356" s="173"/>
      <c r="G356" s="173">
        <f t="shared" si="2"/>
        <v>931804.67</v>
      </c>
    </row>
    <row r="357" spans="1:7" s="162" customFormat="1" ht="15.75" thickBot="1" x14ac:dyDescent="0.3">
      <c r="A357" s="195"/>
      <c r="B357" s="192">
        <v>44993</v>
      </c>
      <c r="C357" s="171" t="s">
        <v>115</v>
      </c>
      <c r="D357" s="172" t="s">
        <v>300</v>
      </c>
      <c r="E357" s="173"/>
      <c r="F357" s="173">
        <v>13300</v>
      </c>
      <c r="G357" s="173">
        <f t="shared" si="2"/>
        <v>918504.67</v>
      </c>
    </row>
    <row r="358" spans="1:7" s="162" customFormat="1" ht="15.75" thickBot="1" x14ac:dyDescent="0.3">
      <c r="A358" s="195"/>
      <c r="B358" s="192">
        <v>44993</v>
      </c>
      <c r="C358" s="171" t="s">
        <v>115</v>
      </c>
      <c r="D358" s="172" t="s">
        <v>301</v>
      </c>
      <c r="E358" s="173"/>
      <c r="F358" s="173">
        <v>19.95</v>
      </c>
      <c r="G358" s="173">
        <f t="shared" si="2"/>
        <v>918484.72000000009</v>
      </c>
    </row>
    <row r="359" spans="1:7" s="162" customFormat="1" ht="15.75" thickBot="1" x14ac:dyDescent="0.3">
      <c r="A359" s="195"/>
      <c r="B359" s="192">
        <v>44993</v>
      </c>
      <c r="C359" s="171" t="s">
        <v>115</v>
      </c>
      <c r="D359" s="172" t="s">
        <v>302</v>
      </c>
      <c r="E359" s="173"/>
      <c r="F359" s="173">
        <v>183700</v>
      </c>
      <c r="G359" s="173">
        <f t="shared" si="2"/>
        <v>734784.72000000009</v>
      </c>
    </row>
    <row r="360" spans="1:7" s="162" customFormat="1" ht="15.75" thickBot="1" x14ac:dyDescent="0.3">
      <c r="A360" s="195"/>
      <c r="B360" s="192">
        <v>44993</v>
      </c>
      <c r="C360" s="171" t="s">
        <v>115</v>
      </c>
      <c r="D360" s="172" t="s">
        <v>303</v>
      </c>
      <c r="E360" s="173"/>
      <c r="F360" s="173">
        <v>275.55</v>
      </c>
      <c r="G360" s="173">
        <f t="shared" si="2"/>
        <v>734509.17</v>
      </c>
    </row>
    <row r="361" spans="1:7" s="162" customFormat="1" ht="15.75" thickBot="1" x14ac:dyDescent="0.3">
      <c r="A361" s="195"/>
      <c r="B361" s="192">
        <v>44994</v>
      </c>
      <c r="C361" s="171" t="s">
        <v>115</v>
      </c>
      <c r="D361" s="172" t="s">
        <v>304</v>
      </c>
      <c r="E361" s="173"/>
      <c r="F361" s="173">
        <v>100.4</v>
      </c>
      <c r="G361" s="173">
        <f t="shared" si="2"/>
        <v>734408.77</v>
      </c>
    </row>
    <row r="362" spans="1:7" s="162" customFormat="1" ht="15.75" thickBot="1" x14ac:dyDescent="0.3">
      <c r="A362" s="195"/>
      <c r="B362" s="192">
        <v>44994</v>
      </c>
      <c r="C362" s="171" t="s">
        <v>115</v>
      </c>
      <c r="D362" s="172" t="s">
        <v>305</v>
      </c>
      <c r="E362" s="173"/>
      <c r="F362" s="173">
        <v>0.15</v>
      </c>
      <c r="G362" s="173">
        <f t="shared" si="2"/>
        <v>734408.62</v>
      </c>
    </row>
    <row r="363" spans="1:7" s="162" customFormat="1" ht="15.75" thickBot="1" x14ac:dyDescent="0.3">
      <c r="A363" s="195"/>
      <c r="B363" s="192">
        <v>44995</v>
      </c>
      <c r="C363" s="171" t="s">
        <v>115</v>
      </c>
      <c r="D363" s="172" t="s">
        <v>306</v>
      </c>
      <c r="E363" s="173"/>
      <c r="F363" s="173">
        <v>18450</v>
      </c>
      <c r="G363" s="173">
        <f t="shared" si="2"/>
        <v>715958.62</v>
      </c>
    </row>
    <row r="364" spans="1:7" s="162" customFormat="1" ht="15.75" thickBot="1" x14ac:dyDescent="0.3">
      <c r="A364" s="195"/>
      <c r="B364" s="192">
        <v>44995</v>
      </c>
      <c r="C364" s="171" t="s">
        <v>115</v>
      </c>
      <c r="D364" s="172" t="s">
        <v>307</v>
      </c>
      <c r="E364" s="173"/>
      <c r="F364" s="173">
        <v>27.68</v>
      </c>
      <c r="G364" s="173">
        <f t="shared" si="2"/>
        <v>715930.94</v>
      </c>
    </row>
    <row r="365" spans="1:7" s="162" customFormat="1" ht="15.75" thickBot="1" x14ac:dyDescent="0.3">
      <c r="A365" s="195"/>
      <c r="B365" s="192">
        <v>44999</v>
      </c>
      <c r="C365" s="171" t="s">
        <v>115</v>
      </c>
      <c r="D365" s="172" t="s">
        <v>308</v>
      </c>
      <c r="E365" s="173"/>
      <c r="F365" s="173">
        <v>6352.5</v>
      </c>
      <c r="G365" s="173">
        <f t="shared" si="2"/>
        <v>709578.44</v>
      </c>
    </row>
    <row r="366" spans="1:7" s="162" customFormat="1" ht="15.75" thickBot="1" x14ac:dyDescent="0.3">
      <c r="A366" s="195"/>
      <c r="B366" s="192">
        <v>44999</v>
      </c>
      <c r="C366" s="171" t="s">
        <v>115</v>
      </c>
      <c r="D366" s="172" t="s">
        <v>309</v>
      </c>
      <c r="E366" s="173"/>
      <c r="F366" s="173">
        <v>9.5299999999999994</v>
      </c>
      <c r="G366" s="173">
        <f t="shared" si="2"/>
        <v>709568.90999999992</v>
      </c>
    </row>
    <row r="367" spans="1:7" s="162" customFormat="1" ht="15.75" thickBot="1" x14ac:dyDescent="0.3">
      <c r="A367" s="195"/>
      <c r="B367" s="192">
        <v>45001</v>
      </c>
      <c r="C367" s="171" t="s">
        <v>115</v>
      </c>
      <c r="D367" s="172" t="s">
        <v>310</v>
      </c>
      <c r="E367" s="173"/>
      <c r="F367" s="173">
        <v>19072</v>
      </c>
      <c r="G367" s="173">
        <f t="shared" si="2"/>
        <v>690496.90999999992</v>
      </c>
    </row>
    <row r="368" spans="1:7" s="162" customFormat="1" ht="15.75" thickBot="1" x14ac:dyDescent="0.3">
      <c r="A368" s="195"/>
      <c r="B368" s="192">
        <v>45001</v>
      </c>
      <c r="C368" s="171" t="s">
        <v>115</v>
      </c>
      <c r="D368" s="172" t="s">
        <v>311</v>
      </c>
      <c r="E368" s="173"/>
      <c r="F368" s="173">
        <v>28.61</v>
      </c>
      <c r="G368" s="173">
        <f t="shared" si="2"/>
        <v>690468.29999999993</v>
      </c>
    </row>
    <row r="369" spans="1:7" s="162" customFormat="1" ht="15.75" thickBot="1" x14ac:dyDescent="0.3">
      <c r="A369" s="195"/>
      <c r="B369" s="192">
        <v>45001</v>
      </c>
      <c r="C369" s="171" t="s">
        <v>115</v>
      </c>
      <c r="D369" s="172" t="s">
        <v>312</v>
      </c>
      <c r="E369" s="173"/>
      <c r="F369" s="173">
        <v>15695</v>
      </c>
      <c r="G369" s="173">
        <f t="shared" si="2"/>
        <v>674773.29999999993</v>
      </c>
    </row>
    <row r="370" spans="1:7" s="162" customFormat="1" ht="15.75" thickBot="1" x14ac:dyDescent="0.3">
      <c r="A370" s="195"/>
      <c r="B370" s="192">
        <v>45001</v>
      </c>
      <c r="C370" s="171" t="s">
        <v>115</v>
      </c>
      <c r="D370" s="172" t="s">
        <v>313</v>
      </c>
      <c r="E370" s="173"/>
      <c r="F370" s="173">
        <v>23.54</v>
      </c>
      <c r="G370" s="173">
        <f t="shared" si="2"/>
        <v>674749.75999999989</v>
      </c>
    </row>
    <row r="371" spans="1:7" s="162" customFormat="1" ht="15.75" thickBot="1" x14ac:dyDescent="0.3">
      <c r="A371" s="195"/>
      <c r="B371" s="192">
        <v>45002</v>
      </c>
      <c r="C371" s="171" t="s">
        <v>115</v>
      </c>
      <c r="D371" s="172" t="s">
        <v>314</v>
      </c>
      <c r="E371" s="173"/>
      <c r="F371" s="173">
        <v>14328.7</v>
      </c>
      <c r="G371" s="173">
        <f t="shared" si="2"/>
        <v>660421.05999999994</v>
      </c>
    </row>
    <row r="372" spans="1:7" s="162" customFormat="1" ht="15.75" thickBot="1" x14ac:dyDescent="0.3">
      <c r="A372" s="195"/>
      <c r="B372" s="192">
        <v>45002</v>
      </c>
      <c r="C372" s="171" t="s">
        <v>115</v>
      </c>
      <c r="D372" s="172" t="s">
        <v>315</v>
      </c>
      <c r="E372" s="173"/>
      <c r="F372" s="173">
        <v>21.49</v>
      </c>
      <c r="G372" s="173">
        <f t="shared" si="2"/>
        <v>660399.56999999995</v>
      </c>
    </row>
    <row r="373" spans="1:7" s="162" customFormat="1" ht="15.75" thickBot="1" x14ac:dyDescent="0.3">
      <c r="A373" s="195"/>
      <c r="B373" s="192">
        <v>45002</v>
      </c>
      <c r="C373" s="171" t="s">
        <v>115</v>
      </c>
      <c r="D373" s="172" t="s">
        <v>316</v>
      </c>
      <c r="E373" s="173"/>
      <c r="F373" s="173">
        <v>34601.4</v>
      </c>
      <c r="G373" s="173">
        <f t="shared" si="2"/>
        <v>625798.16999999993</v>
      </c>
    </row>
    <row r="374" spans="1:7" s="162" customFormat="1" ht="15.75" thickBot="1" x14ac:dyDescent="0.3">
      <c r="A374" s="195"/>
      <c r="B374" s="192">
        <v>45002</v>
      </c>
      <c r="C374" s="171" t="s">
        <v>115</v>
      </c>
      <c r="D374" s="172" t="s">
        <v>317</v>
      </c>
      <c r="E374" s="173"/>
      <c r="F374" s="173">
        <v>51.9</v>
      </c>
      <c r="G374" s="173">
        <f t="shared" si="2"/>
        <v>625746.2699999999</v>
      </c>
    </row>
    <row r="375" spans="1:7" s="162" customFormat="1" ht="15.75" thickBot="1" x14ac:dyDescent="0.3">
      <c r="A375" s="195"/>
      <c r="B375" s="192">
        <v>45002</v>
      </c>
      <c r="C375" s="171" t="s">
        <v>115</v>
      </c>
      <c r="D375" s="172" t="s">
        <v>318</v>
      </c>
      <c r="E375" s="173"/>
      <c r="F375" s="173">
        <v>24150</v>
      </c>
      <c r="G375" s="173">
        <f t="shared" si="2"/>
        <v>601596.2699999999</v>
      </c>
    </row>
    <row r="376" spans="1:7" s="162" customFormat="1" ht="15" customHeight="1" thickBot="1" x14ac:dyDescent="0.3">
      <c r="A376" s="195"/>
      <c r="B376" s="192">
        <v>45002</v>
      </c>
      <c r="C376" s="171" t="s">
        <v>115</v>
      </c>
      <c r="D376" s="172" t="s">
        <v>319</v>
      </c>
      <c r="E376" s="173"/>
      <c r="F376" s="173">
        <v>36.229999999999997</v>
      </c>
      <c r="G376" s="173">
        <f t="shared" si="2"/>
        <v>601560.03999999992</v>
      </c>
    </row>
    <row r="377" spans="1:7" s="162" customFormat="1" ht="15" customHeight="1" thickBot="1" x14ac:dyDescent="0.3">
      <c r="A377" s="195"/>
      <c r="B377" s="192">
        <v>45002</v>
      </c>
      <c r="C377" s="171" t="s">
        <v>115</v>
      </c>
      <c r="D377" s="172" t="s">
        <v>320</v>
      </c>
      <c r="E377" s="173"/>
      <c r="F377" s="173">
        <v>11200</v>
      </c>
      <c r="G377" s="173">
        <f t="shared" si="2"/>
        <v>590360.03999999992</v>
      </c>
    </row>
    <row r="378" spans="1:7" s="162" customFormat="1" ht="15" customHeight="1" thickBot="1" x14ac:dyDescent="0.3">
      <c r="A378" s="195"/>
      <c r="B378" s="192">
        <v>45002</v>
      </c>
      <c r="C378" s="171" t="s">
        <v>115</v>
      </c>
      <c r="D378" s="172" t="s">
        <v>321</v>
      </c>
      <c r="E378" s="173"/>
      <c r="F378" s="173">
        <v>16.8</v>
      </c>
      <c r="G378" s="173">
        <f t="shared" si="2"/>
        <v>590343.23999999987</v>
      </c>
    </row>
    <row r="379" spans="1:7" s="162" customFormat="1" ht="15" customHeight="1" thickBot="1" x14ac:dyDescent="0.3">
      <c r="A379" s="195"/>
      <c r="B379" s="192">
        <v>45005</v>
      </c>
      <c r="C379" s="171" t="s">
        <v>115</v>
      </c>
      <c r="D379" s="172" t="s">
        <v>322</v>
      </c>
      <c r="E379" s="173"/>
      <c r="F379" s="173">
        <v>21350</v>
      </c>
      <c r="G379" s="173">
        <f t="shared" si="2"/>
        <v>568993.23999999987</v>
      </c>
    </row>
    <row r="380" spans="1:7" s="162" customFormat="1" ht="15" customHeight="1" thickBot="1" x14ac:dyDescent="0.3">
      <c r="A380" s="195"/>
      <c r="B380" s="192">
        <v>45005</v>
      </c>
      <c r="C380" s="171" t="s">
        <v>115</v>
      </c>
      <c r="D380" s="172" t="s">
        <v>323</v>
      </c>
      <c r="E380" s="173"/>
      <c r="F380" s="173">
        <v>32.03</v>
      </c>
      <c r="G380" s="173">
        <f t="shared" si="2"/>
        <v>568961.20999999985</v>
      </c>
    </row>
    <row r="381" spans="1:7" s="162" customFormat="1" ht="15" customHeight="1" thickBot="1" x14ac:dyDescent="0.3">
      <c r="A381" s="195"/>
      <c r="B381" s="192">
        <v>45005</v>
      </c>
      <c r="C381" s="171" t="s">
        <v>115</v>
      </c>
      <c r="D381" s="172" t="s">
        <v>324</v>
      </c>
      <c r="E381" s="173"/>
      <c r="F381" s="173">
        <v>20150.400000000001</v>
      </c>
      <c r="G381" s="173">
        <f t="shared" si="2"/>
        <v>548810.80999999982</v>
      </c>
    </row>
    <row r="382" spans="1:7" s="162" customFormat="1" ht="15" customHeight="1" thickBot="1" x14ac:dyDescent="0.3">
      <c r="A382" s="195"/>
      <c r="B382" s="192">
        <v>45005</v>
      </c>
      <c r="C382" s="171" t="s">
        <v>115</v>
      </c>
      <c r="D382" s="172" t="s">
        <v>325</v>
      </c>
      <c r="E382" s="173"/>
      <c r="F382" s="173">
        <v>30.23</v>
      </c>
      <c r="G382" s="173">
        <f t="shared" si="2"/>
        <v>548780.57999999984</v>
      </c>
    </row>
    <row r="383" spans="1:7" s="162" customFormat="1" ht="15" customHeight="1" thickBot="1" x14ac:dyDescent="0.3">
      <c r="A383" s="195"/>
      <c r="B383" s="192">
        <v>45008</v>
      </c>
      <c r="C383" s="171" t="s">
        <v>115</v>
      </c>
      <c r="D383" s="172" t="s">
        <v>326</v>
      </c>
      <c r="E383" s="173"/>
      <c r="F383" s="173">
        <v>800</v>
      </c>
      <c r="G383" s="173">
        <f t="shared" si="2"/>
        <v>547980.57999999984</v>
      </c>
    </row>
    <row r="384" spans="1:7" s="162" customFormat="1" ht="15" customHeight="1" thickBot="1" x14ac:dyDescent="0.3">
      <c r="A384" s="195"/>
      <c r="B384" s="192">
        <v>45008</v>
      </c>
      <c r="C384" s="171" t="s">
        <v>115</v>
      </c>
      <c r="D384" s="172" t="s">
        <v>327</v>
      </c>
      <c r="E384" s="173"/>
      <c r="F384" s="173">
        <v>1.2</v>
      </c>
      <c r="G384" s="173">
        <f t="shared" si="2"/>
        <v>547979.37999999989</v>
      </c>
    </row>
    <row r="385" spans="1:7" s="162" customFormat="1" ht="15" customHeight="1" thickBot="1" x14ac:dyDescent="0.3">
      <c r="A385" s="195"/>
      <c r="B385" s="192">
        <v>45008</v>
      </c>
      <c r="C385" s="171" t="s">
        <v>115</v>
      </c>
      <c r="D385" s="172" t="s">
        <v>328</v>
      </c>
      <c r="E385" s="173"/>
      <c r="F385" s="173">
        <v>84450</v>
      </c>
      <c r="G385" s="173">
        <f t="shared" si="2"/>
        <v>463529.37999999989</v>
      </c>
    </row>
    <row r="386" spans="1:7" s="162" customFormat="1" ht="15" customHeight="1" thickBot="1" x14ac:dyDescent="0.3">
      <c r="A386" s="195"/>
      <c r="B386" s="192">
        <v>45008</v>
      </c>
      <c r="C386" s="171" t="s">
        <v>115</v>
      </c>
      <c r="D386" s="172" t="s">
        <v>329</v>
      </c>
      <c r="E386" s="173"/>
      <c r="F386" s="173">
        <v>126.68</v>
      </c>
      <c r="G386" s="173">
        <f t="shared" si="2"/>
        <v>463402.6999999999</v>
      </c>
    </row>
    <row r="387" spans="1:7" s="162" customFormat="1" ht="15" customHeight="1" thickBot="1" x14ac:dyDescent="0.3">
      <c r="A387" s="195"/>
      <c r="B387" s="192">
        <v>45009</v>
      </c>
      <c r="C387" s="171" t="s">
        <v>115</v>
      </c>
      <c r="D387" s="172" t="s">
        <v>330</v>
      </c>
      <c r="E387" s="173"/>
      <c r="F387" s="173">
        <v>23225</v>
      </c>
      <c r="G387" s="173">
        <f t="shared" si="2"/>
        <v>440177.6999999999</v>
      </c>
    </row>
    <row r="388" spans="1:7" s="162" customFormat="1" ht="15" customHeight="1" thickBot="1" x14ac:dyDescent="0.3">
      <c r="A388" s="195"/>
      <c r="B388" s="192">
        <v>45009</v>
      </c>
      <c r="C388" s="171" t="s">
        <v>115</v>
      </c>
      <c r="D388" s="172" t="s">
        <v>331</v>
      </c>
      <c r="E388" s="173"/>
      <c r="F388" s="173">
        <v>34.840000000000003</v>
      </c>
      <c r="G388" s="173">
        <f t="shared" si="2"/>
        <v>440142.85999999987</v>
      </c>
    </row>
    <row r="389" spans="1:7" s="162" customFormat="1" ht="15" customHeight="1" thickBot="1" x14ac:dyDescent="0.3">
      <c r="A389" s="195"/>
      <c r="B389" s="192">
        <v>45012</v>
      </c>
      <c r="C389" s="171" t="s">
        <v>115</v>
      </c>
      <c r="D389" s="172" t="s">
        <v>332</v>
      </c>
      <c r="E389" s="173"/>
      <c r="F389" s="173">
        <v>183700</v>
      </c>
      <c r="G389" s="173">
        <f t="shared" si="2"/>
        <v>256442.85999999987</v>
      </c>
    </row>
    <row r="390" spans="1:7" s="162" customFormat="1" ht="15.75" thickBot="1" x14ac:dyDescent="0.3">
      <c r="A390" s="195"/>
      <c r="B390" s="192">
        <v>45012</v>
      </c>
      <c r="C390" s="171" t="s">
        <v>115</v>
      </c>
      <c r="D390" s="172" t="s">
        <v>333</v>
      </c>
      <c r="E390" s="173"/>
      <c r="F390" s="173">
        <v>275.55</v>
      </c>
      <c r="G390" s="173">
        <f t="shared" si="2"/>
        <v>256167.30999999988</v>
      </c>
    </row>
    <row r="391" spans="1:7" s="162" customFormat="1" ht="15" customHeight="1" thickBot="1" x14ac:dyDescent="0.3">
      <c r="A391" s="195"/>
      <c r="B391" s="192">
        <v>45012</v>
      </c>
      <c r="C391" s="171" t="s">
        <v>115</v>
      </c>
      <c r="D391" s="172" t="s">
        <v>334</v>
      </c>
      <c r="E391" s="173"/>
      <c r="F391" s="173">
        <v>6300</v>
      </c>
      <c r="G391" s="173">
        <f t="shared" si="2"/>
        <v>249867.30999999988</v>
      </c>
    </row>
    <row r="392" spans="1:7" s="162" customFormat="1" ht="15" customHeight="1" thickBot="1" x14ac:dyDescent="0.3">
      <c r="A392" s="195"/>
      <c r="B392" s="192">
        <v>45012</v>
      </c>
      <c r="C392" s="171" t="s">
        <v>115</v>
      </c>
      <c r="D392" s="172" t="s">
        <v>335</v>
      </c>
      <c r="E392" s="173"/>
      <c r="F392" s="173">
        <v>9.4499999999999993</v>
      </c>
      <c r="G392" s="173">
        <f t="shared" si="2"/>
        <v>249857.85999999987</v>
      </c>
    </row>
    <row r="393" spans="1:7" s="162" customFormat="1" ht="15" customHeight="1" thickBot="1" x14ac:dyDescent="0.3">
      <c r="A393" s="195"/>
      <c r="B393" s="192">
        <v>45013</v>
      </c>
      <c r="C393" s="171" t="s">
        <v>115</v>
      </c>
      <c r="D393" s="172" t="s">
        <v>336</v>
      </c>
      <c r="E393" s="173"/>
      <c r="F393" s="173">
        <v>17500</v>
      </c>
      <c r="G393" s="173">
        <f t="shared" si="2"/>
        <v>232357.85999999987</v>
      </c>
    </row>
    <row r="394" spans="1:7" s="162" customFormat="1" ht="15" customHeight="1" thickBot="1" x14ac:dyDescent="0.3">
      <c r="A394" s="195"/>
      <c r="B394" s="192">
        <v>45013</v>
      </c>
      <c r="C394" s="171" t="s">
        <v>115</v>
      </c>
      <c r="D394" s="172" t="s">
        <v>337</v>
      </c>
      <c r="E394" s="173"/>
      <c r="F394" s="173">
        <v>26.25</v>
      </c>
      <c r="G394" s="173">
        <f t="shared" si="2"/>
        <v>232331.60999999987</v>
      </c>
    </row>
    <row r="395" spans="1:7" s="162" customFormat="1" ht="15" customHeight="1" thickBot="1" x14ac:dyDescent="0.3">
      <c r="A395" s="195"/>
      <c r="B395" s="192">
        <v>45013</v>
      </c>
      <c r="C395" s="171" t="s">
        <v>115</v>
      </c>
      <c r="D395" s="172" t="s">
        <v>338</v>
      </c>
      <c r="E395" s="173"/>
      <c r="F395" s="173">
        <v>7550</v>
      </c>
      <c r="G395" s="173">
        <f t="shared" si="2"/>
        <v>224781.60999999987</v>
      </c>
    </row>
    <row r="396" spans="1:7" s="162" customFormat="1" ht="15" customHeight="1" thickBot="1" x14ac:dyDescent="0.3">
      <c r="A396" s="195"/>
      <c r="B396" s="192">
        <v>45013</v>
      </c>
      <c r="C396" s="171" t="s">
        <v>115</v>
      </c>
      <c r="D396" s="172" t="s">
        <v>339</v>
      </c>
      <c r="E396" s="173"/>
      <c r="F396" s="173">
        <v>11.33</v>
      </c>
      <c r="G396" s="173">
        <f t="shared" si="2"/>
        <v>224770.27999999988</v>
      </c>
    </row>
    <row r="397" spans="1:7" s="162" customFormat="1" ht="15" customHeight="1" thickBot="1" x14ac:dyDescent="0.3">
      <c r="A397" s="195"/>
      <c r="B397" s="192">
        <v>45014</v>
      </c>
      <c r="C397" s="171" t="s">
        <v>115</v>
      </c>
      <c r="D397" s="172" t="s">
        <v>340</v>
      </c>
      <c r="E397" s="173"/>
      <c r="F397" s="173">
        <v>43300</v>
      </c>
      <c r="G397" s="173">
        <f t="shared" si="2"/>
        <v>181470.27999999988</v>
      </c>
    </row>
    <row r="398" spans="1:7" s="162" customFormat="1" ht="15" customHeight="1" thickBot="1" x14ac:dyDescent="0.3">
      <c r="A398" s="195"/>
      <c r="B398" s="192">
        <v>45014</v>
      </c>
      <c r="C398" s="171" t="s">
        <v>115</v>
      </c>
      <c r="D398" s="172" t="s">
        <v>341</v>
      </c>
      <c r="E398" s="173"/>
      <c r="F398" s="173">
        <v>64.95</v>
      </c>
      <c r="G398" s="173">
        <f t="shared" si="2"/>
        <v>181405.32999999987</v>
      </c>
    </row>
    <row r="399" spans="1:7" s="162" customFormat="1" ht="15" customHeight="1" thickBot="1" x14ac:dyDescent="0.3">
      <c r="A399" s="195"/>
      <c r="B399" s="192">
        <v>45014</v>
      </c>
      <c r="C399" s="171" t="s">
        <v>115</v>
      </c>
      <c r="D399" s="172" t="s">
        <v>342</v>
      </c>
      <c r="E399" s="173"/>
      <c r="F399" s="173">
        <v>13357</v>
      </c>
      <c r="G399" s="173">
        <f t="shared" si="2"/>
        <v>168048.32999999987</v>
      </c>
    </row>
    <row r="400" spans="1:7" s="162" customFormat="1" ht="15" customHeight="1" thickBot="1" x14ac:dyDescent="0.3">
      <c r="A400" s="195"/>
      <c r="B400" s="192">
        <v>45014</v>
      </c>
      <c r="C400" s="171" t="s">
        <v>115</v>
      </c>
      <c r="D400" s="172" t="s">
        <v>343</v>
      </c>
      <c r="E400" s="173"/>
      <c r="F400" s="173">
        <v>20.04</v>
      </c>
      <c r="G400" s="173">
        <f t="shared" si="2"/>
        <v>168028.28999999986</v>
      </c>
    </row>
    <row r="401" spans="1:7" s="162" customFormat="1" ht="15" customHeight="1" thickBot="1" x14ac:dyDescent="0.3">
      <c r="A401" s="195"/>
      <c r="B401" s="192">
        <v>45014</v>
      </c>
      <c r="C401" s="171" t="s">
        <v>115</v>
      </c>
      <c r="D401" s="172" t="s">
        <v>344</v>
      </c>
      <c r="E401" s="173"/>
      <c r="F401" s="173">
        <v>15015</v>
      </c>
      <c r="G401" s="173">
        <f t="shared" si="2"/>
        <v>153013.28999999986</v>
      </c>
    </row>
    <row r="402" spans="1:7" s="162" customFormat="1" ht="15.75" customHeight="1" thickBot="1" x14ac:dyDescent="0.3">
      <c r="A402" s="195"/>
      <c r="B402" s="192">
        <v>45014</v>
      </c>
      <c r="C402" s="171" t="s">
        <v>115</v>
      </c>
      <c r="D402" s="172" t="s">
        <v>345</v>
      </c>
      <c r="E402" s="173"/>
      <c r="F402" s="173">
        <v>22.52</v>
      </c>
      <c r="G402" s="173">
        <f t="shared" si="2"/>
        <v>152990.76999999987</v>
      </c>
    </row>
    <row r="403" spans="1:7" s="162" customFormat="1" ht="15" customHeight="1" thickBot="1" x14ac:dyDescent="0.3">
      <c r="A403" s="195"/>
      <c r="B403" s="192">
        <v>45016</v>
      </c>
      <c r="C403" s="171" t="s">
        <v>115</v>
      </c>
      <c r="D403" s="172" t="s">
        <v>346</v>
      </c>
      <c r="E403" s="173"/>
      <c r="F403" s="173">
        <v>15170.69</v>
      </c>
      <c r="G403" s="173">
        <f t="shared" si="2"/>
        <v>137820.07999999987</v>
      </c>
    </row>
    <row r="404" spans="1:7" s="162" customFormat="1" ht="15" customHeight="1" thickBot="1" x14ac:dyDescent="0.3">
      <c r="A404" s="195"/>
      <c r="B404" s="192">
        <v>45016</v>
      </c>
      <c r="C404" s="171" t="s">
        <v>115</v>
      </c>
      <c r="D404" s="172" t="s">
        <v>347</v>
      </c>
      <c r="E404" s="173"/>
      <c r="F404" s="173">
        <v>22.76</v>
      </c>
      <c r="G404" s="173">
        <f t="shared" si="2"/>
        <v>137797.31999999986</v>
      </c>
    </row>
    <row r="405" spans="1:7" s="162" customFormat="1" ht="15" customHeight="1" thickBot="1" x14ac:dyDescent="0.3">
      <c r="A405" s="195"/>
      <c r="B405" s="192">
        <v>45016</v>
      </c>
      <c r="C405" s="171" t="s">
        <v>115</v>
      </c>
      <c r="D405" s="172" t="s">
        <v>348</v>
      </c>
      <c r="E405" s="173"/>
      <c r="F405" s="173">
        <v>175</v>
      </c>
      <c r="G405" s="173">
        <f t="shared" si="2"/>
        <v>137622.31999999986</v>
      </c>
    </row>
    <row r="406" spans="1:7" s="162" customFormat="1" ht="15.75" thickBot="1" x14ac:dyDescent="0.3">
      <c r="A406" s="195"/>
      <c r="B406" s="176" t="s">
        <v>228</v>
      </c>
      <c r="C406" s="176"/>
      <c r="D406" s="177"/>
      <c r="E406" s="178">
        <f>SUM(E352:E402)</f>
        <v>884244.11</v>
      </c>
      <c r="F406" s="178">
        <f>SUM(F352:F405)</f>
        <v>836429.5</v>
      </c>
      <c r="G406" s="179">
        <f>G405</f>
        <v>137622.31999999986</v>
      </c>
    </row>
    <row r="407" spans="1:7" s="162" customFormat="1" x14ac:dyDescent="0.25">
      <c r="A407" s="195"/>
      <c r="B407" s="163"/>
      <c r="C407" s="180"/>
      <c r="D407" s="181"/>
      <c r="E407" s="170"/>
      <c r="F407" s="170"/>
      <c r="G407" s="182"/>
    </row>
    <row r="408" spans="1:7" s="162" customFormat="1" x14ac:dyDescent="0.25">
      <c r="A408" s="193"/>
      <c r="B408" s="209"/>
      <c r="C408" s="180"/>
      <c r="D408" s="181"/>
      <c r="E408" s="170"/>
      <c r="F408" s="170"/>
    </row>
    <row r="409" spans="1:7" s="162" customFormat="1" x14ac:dyDescent="0.25">
      <c r="A409" s="164"/>
      <c r="B409" s="163"/>
      <c r="C409" s="164"/>
      <c r="D409" s="183"/>
      <c r="E409" s="170"/>
      <c r="F409" s="170"/>
      <c r="G409" s="184"/>
    </row>
    <row r="410" spans="1:7" s="162" customFormat="1" x14ac:dyDescent="0.25">
      <c r="A410" s="164"/>
      <c r="B410" s="163"/>
      <c r="C410" s="164"/>
      <c r="D410" s="185"/>
      <c r="E410" s="170"/>
      <c r="F410" s="170"/>
      <c r="G410" s="185"/>
    </row>
    <row r="411" spans="1:7" s="162" customFormat="1" x14ac:dyDescent="0.25">
      <c r="A411" s="164"/>
      <c r="B411" s="163"/>
      <c r="C411" s="164"/>
      <c r="D411" s="183"/>
      <c r="E411" s="170"/>
      <c r="F411" s="170"/>
      <c r="G411" s="184"/>
    </row>
    <row r="412" spans="1:7" s="162" customFormat="1" ht="15.75" thickBot="1" x14ac:dyDescent="0.3">
      <c r="A412" s="210" t="s">
        <v>116</v>
      </c>
      <c r="B412" s="210"/>
      <c r="C412" s="201"/>
      <c r="E412" s="213" t="s">
        <v>102</v>
      </c>
      <c r="F412" s="202"/>
    </row>
    <row r="413" spans="1:7" s="162" customFormat="1" x14ac:dyDescent="0.25">
      <c r="A413" s="211" t="s">
        <v>21</v>
      </c>
      <c r="B413" s="211"/>
      <c r="C413" s="201"/>
      <c r="E413" s="214" t="s">
        <v>103</v>
      </c>
      <c r="F413" s="203"/>
    </row>
    <row r="414" spans="1:7" s="162" customFormat="1" x14ac:dyDescent="0.25">
      <c r="A414" s="212" t="s">
        <v>117</v>
      </c>
      <c r="B414" s="212"/>
      <c r="C414" s="201"/>
      <c r="E414" s="215" t="s">
        <v>104</v>
      </c>
      <c r="F414" s="204"/>
    </row>
    <row r="415" spans="1:7" s="162" customFormat="1" x14ac:dyDescent="0.25">
      <c r="A415" s="183"/>
      <c r="B415" s="205"/>
      <c r="C415" s="206"/>
      <c r="D415" s="183"/>
      <c r="E415" s="207"/>
      <c r="F415" s="208"/>
      <c r="G415" s="184"/>
    </row>
    <row r="420" spans="1:7" x14ac:dyDescent="0.25">
      <c r="A420" s="2"/>
      <c r="B420" s="4"/>
      <c r="C420" s="2"/>
      <c r="E420" s="44"/>
      <c r="F420" s="44"/>
    </row>
    <row r="421" spans="1:7" ht="15.75" x14ac:dyDescent="0.25">
      <c r="A421" s="35"/>
      <c r="B421" s="43"/>
      <c r="C421" s="43"/>
      <c r="D421" s="43"/>
      <c r="E421" s="43"/>
      <c r="F421" s="43"/>
      <c r="G421" s="43"/>
    </row>
    <row r="423" spans="1:7" x14ac:dyDescent="0.25">
      <c r="A423" s="8"/>
      <c r="B423" s="7"/>
      <c r="C423" s="3"/>
      <c r="D423" s="8"/>
    </row>
    <row r="424" spans="1:7" x14ac:dyDescent="0.25">
      <c r="A424" s="8"/>
      <c r="B424" s="7"/>
      <c r="C424" s="17"/>
      <c r="D424" s="8"/>
    </row>
    <row r="425" spans="1:7" x14ac:dyDescent="0.25">
      <c r="A425" s="8"/>
      <c r="B425" s="32"/>
      <c r="D425" s="8"/>
    </row>
    <row r="426" spans="1:7" x14ac:dyDescent="0.25">
      <c r="A426" s="8"/>
      <c r="B426" s="20"/>
      <c r="D426" s="8"/>
    </row>
    <row r="427" spans="1:7" x14ac:dyDescent="0.25">
      <c r="B427" s="21"/>
    </row>
    <row r="428" spans="1:7" x14ac:dyDescent="0.25">
      <c r="B428" s="21"/>
    </row>
    <row r="429" spans="1:7" x14ac:dyDescent="0.25">
      <c r="B429" s="33" t="s">
        <v>152</v>
      </c>
    </row>
    <row r="430" spans="1:7" x14ac:dyDescent="0.25">
      <c r="B430" s="33" t="s">
        <v>153</v>
      </c>
    </row>
    <row r="431" spans="1:7" x14ac:dyDescent="0.25">
      <c r="B431" s="29" t="s">
        <v>375</v>
      </c>
    </row>
    <row r="432" spans="1:7" x14ac:dyDescent="0.25">
      <c r="B432" s="22" t="s">
        <v>151</v>
      </c>
    </row>
    <row r="433" spans="2:5" x14ac:dyDescent="0.25">
      <c r="B433" s="22"/>
    </row>
    <row r="434" spans="2:5" ht="15.75" thickBot="1" x14ac:dyDescent="0.3">
      <c r="B434" s="22"/>
      <c r="E434" s="22"/>
    </row>
    <row r="435" spans="2:5" x14ac:dyDescent="0.25">
      <c r="B435" s="86" t="s">
        <v>131</v>
      </c>
      <c r="C435" s="86" t="s">
        <v>132</v>
      </c>
      <c r="E435" s="22"/>
    </row>
    <row r="436" spans="2:5" x14ac:dyDescent="0.25">
      <c r="B436" s="87"/>
      <c r="C436" s="87"/>
      <c r="E436" s="22"/>
    </row>
    <row r="437" spans="2:5" ht="15.75" thickBot="1" x14ac:dyDescent="0.3">
      <c r="B437" s="88"/>
      <c r="C437" s="88"/>
      <c r="E437" s="22"/>
    </row>
    <row r="438" spans="2:5" x14ac:dyDescent="0.25">
      <c r="B438" s="23"/>
      <c r="C438" s="89">
        <v>11895078.41</v>
      </c>
      <c r="E438" s="22"/>
    </row>
    <row r="439" spans="2:5" ht="15.75" thickBot="1" x14ac:dyDescent="0.3">
      <c r="B439" s="24" t="s">
        <v>133</v>
      </c>
      <c r="C439" s="90"/>
      <c r="E439" s="22"/>
    </row>
    <row r="440" spans="2:5" x14ac:dyDescent="0.25">
      <c r="B440" s="25"/>
      <c r="C440" s="91">
        <v>749589.46</v>
      </c>
      <c r="E440" s="22"/>
    </row>
    <row r="441" spans="2:5" ht="22.5" x14ac:dyDescent="0.25">
      <c r="B441" s="25" t="s">
        <v>376</v>
      </c>
      <c r="C441" s="92"/>
      <c r="E441" s="22"/>
    </row>
    <row r="442" spans="2:5" x14ac:dyDescent="0.25">
      <c r="B442" s="26"/>
      <c r="C442" s="92"/>
      <c r="E442" s="22"/>
    </row>
    <row r="443" spans="2:5" ht="15.75" thickBot="1" x14ac:dyDescent="0.3">
      <c r="B443" s="27"/>
      <c r="C443" s="93"/>
      <c r="E443" s="22"/>
    </row>
    <row r="444" spans="2:5" x14ac:dyDescent="0.25">
      <c r="B444" s="28" t="s">
        <v>134</v>
      </c>
      <c r="C444" s="94">
        <f>C438-C440</f>
        <v>11145488.949999999</v>
      </c>
      <c r="E444" s="22"/>
    </row>
    <row r="445" spans="2:5" ht="15.75" thickBot="1" x14ac:dyDescent="0.3">
      <c r="B445" s="24" t="s">
        <v>135</v>
      </c>
      <c r="C445" s="95"/>
      <c r="E445" s="22"/>
    </row>
    <row r="446" spans="2:5" x14ac:dyDescent="0.25">
      <c r="B446" s="22"/>
      <c r="E446" s="22"/>
    </row>
    <row r="447" spans="2:5" x14ac:dyDescent="0.25">
      <c r="B447" s="22"/>
      <c r="E447" s="22"/>
    </row>
    <row r="448" spans="2:5" x14ac:dyDescent="0.25">
      <c r="B448" s="22"/>
      <c r="E448" s="22"/>
    </row>
    <row r="449" spans="2:2" x14ac:dyDescent="0.25">
      <c r="B449" s="29"/>
    </row>
    <row r="450" spans="2:2" x14ac:dyDescent="0.25">
      <c r="B450" s="29"/>
    </row>
    <row r="451" spans="2:2" x14ac:dyDescent="0.25">
      <c r="B451" s="30"/>
    </row>
    <row r="452" spans="2:2" x14ac:dyDescent="0.25">
      <c r="B452" s="30" t="s">
        <v>136</v>
      </c>
    </row>
    <row r="453" spans="2:2" x14ac:dyDescent="0.25">
      <c r="B453" s="31" t="s">
        <v>137</v>
      </c>
    </row>
  </sheetData>
  <mergeCells count="63">
    <mergeCell ref="C444:C445"/>
    <mergeCell ref="A413:B413"/>
    <mergeCell ref="A414:B414"/>
    <mergeCell ref="B435:B437"/>
    <mergeCell ref="C435:C437"/>
    <mergeCell ref="C438:C439"/>
    <mergeCell ref="C440:C443"/>
    <mergeCell ref="A349:A351"/>
    <mergeCell ref="B349:G349"/>
    <mergeCell ref="B350:C350"/>
    <mergeCell ref="E350:F350"/>
    <mergeCell ref="B406:D406"/>
    <mergeCell ref="A412:B412"/>
    <mergeCell ref="A342:G342"/>
    <mergeCell ref="A343:G343"/>
    <mergeCell ref="A344:G344"/>
    <mergeCell ref="A345:G345"/>
    <mergeCell ref="A346:G346"/>
    <mergeCell ref="A347:G347"/>
    <mergeCell ref="A254:B254"/>
    <mergeCell ref="A255:B255"/>
    <mergeCell ref="C265:D265"/>
    <mergeCell ref="D253:E253"/>
    <mergeCell ref="D254:E254"/>
    <mergeCell ref="D255:E255"/>
    <mergeCell ref="A190:A192"/>
    <mergeCell ref="B190:G190"/>
    <mergeCell ref="B191:C191"/>
    <mergeCell ref="E191:F191"/>
    <mergeCell ref="B247:D247"/>
    <mergeCell ref="A253:B253"/>
    <mergeCell ref="A183:G183"/>
    <mergeCell ref="A184:G184"/>
    <mergeCell ref="A185:G185"/>
    <mergeCell ref="A186:G186"/>
    <mergeCell ref="A187:G187"/>
    <mergeCell ref="A188:G188"/>
    <mergeCell ref="A79:B79"/>
    <mergeCell ref="B86:E86"/>
    <mergeCell ref="B87:E87"/>
    <mergeCell ref="B88:E88"/>
    <mergeCell ref="B89:E89"/>
    <mergeCell ref="B90:E90"/>
    <mergeCell ref="A60:I60"/>
    <mergeCell ref="A61:I61"/>
    <mergeCell ref="A62:I62"/>
    <mergeCell ref="A63:I63"/>
    <mergeCell ref="A64:I64"/>
    <mergeCell ref="A77:B77"/>
    <mergeCell ref="D77:G77"/>
    <mergeCell ref="A78:B78"/>
    <mergeCell ref="D78:G78"/>
    <mergeCell ref="A53:C53"/>
    <mergeCell ref="D53:H53"/>
    <mergeCell ref="A54:C54"/>
    <mergeCell ref="D54:H54"/>
    <mergeCell ref="A3:H3"/>
    <mergeCell ref="A4:H4"/>
    <mergeCell ref="A5:H5"/>
    <mergeCell ref="A6:H6"/>
    <mergeCell ref="A7:H7"/>
    <mergeCell ref="A52:C52"/>
    <mergeCell ref="D52:H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Rosario Nuñez Santos</dc:creator>
  <cp:lastModifiedBy>María Núñez</cp:lastModifiedBy>
  <cp:lastPrinted>2023-01-06T18:49:41Z</cp:lastPrinted>
  <dcterms:created xsi:type="dcterms:W3CDTF">2022-05-03T15:08:27Z</dcterms:created>
  <dcterms:modified xsi:type="dcterms:W3CDTF">2023-04-04T20:38:04Z</dcterms:modified>
</cp:coreProperties>
</file>