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sabel Diaz\Desktop\Documentos a Subir en el Portal\Scaner Nuevo\Financiero\MARZO\"/>
    </mc:Choice>
  </mc:AlternateContent>
  <xr:revisionPtr revIDLastSave="0" documentId="8_{CDB31A76-BE6E-46FA-A386-C7BE7A6C3BE4}" xr6:coauthVersionLast="47" xr6:coauthVersionMax="47" xr10:uidLastSave="{00000000-0000-0000-0000-000000000000}"/>
  <bookViews>
    <workbookView xWindow="-120" yWindow="-120" windowWidth="20730" windowHeight="11160" xr2:uid="{045271DA-D62B-4B67-A031-49D4E787176C}"/>
  </bookViews>
  <sheets>
    <sheet name="Reportes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3" i="8" l="1"/>
  <c r="F211" i="8"/>
  <c r="E211" i="8"/>
  <c r="G211" i="8" s="1"/>
  <c r="G191" i="8"/>
  <c r="G192" i="8" s="1"/>
  <c r="G193" i="8" s="1"/>
  <c r="G196" i="8" s="1"/>
  <c r="G197" i="8" s="1"/>
  <c r="G198" i="8" s="1"/>
  <c r="G199" i="8" s="1"/>
  <c r="G194" i="8" s="1"/>
  <c r="G195" i="8" s="1"/>
  <c r="G201" i="8" s="1"/>
  <c r="G200" i="8" s="1"/>
  <c r="G202" i="8" s="1"/>
  <c r="G266" i="8" l="1"/>
  <c r="G267" i="8" s="1"/>
  <c r="G268" i="8" s="1"/>
  <c r="G271" i="8" s="1"/>
  <c r="G272" i="8" s="1"/>
  <c r="G273" i="8" s="1"/>
  <c r="G274" i="8" s="1"/>
  <c r="G269" i="8" s="1"/>
  <c r="G270" i="8" s="1"/>
  <c r="G276" i="8" s="1"/>
  <c r="G275" i="8" s="1"/>
  <c r="G277" i="8" s="1"/>
  <c r="F286" i="8"/>
  <c r="E286" i="8"/>
  <c r="G286" i="8" l="1"/>
  <c r="C160" i="8"/>
  <c r="C82" i="8" s="1"/>
  <c r="G56" i="8"/>
  <c r="F56" i="8"/>
  <c r="H29" i="8"/>
</calcChain>
</file>

<file path=xl/sharedStrings.xml><?xml version="1.0" encoding="utf-8"?>
<sst xmlns="http://schemas.openxmlformats.org/spreadsheetml/2006/main" count="461" uniqueCount="263">
  <si>
    <t>Beneficiario</t>
  </si>
  <si>
    <t>401516454</t>
  </si>
  <si>
    <t>SEGURO NACIONAL DE SALUD</t>
  </si>
  <si>
    <t>DIRECCION DE PRENSA DEL PRESIDENTE</t>
  </si>
  <si>
    <t>Total Pagado</t>
  </si>
  <si>
    <t>RNC</t>
  </si>
  <si>
    <t>Fecha</t>
  </si>
  <si>
    <t>2.2.6.3.01</t>
  </si>
  <si>
    <t>Seguros de personas</t>
  </si>
  <si>
    <t>2.1.2.2.05</t>
  </si>
  <si>
    <t>Compensación servicios de seguridad</t>
  </si>
  <si>
    <t>2.1.1.2.08</t>
  </si>
  <si>
    <t>Empleados temporales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</si>
  <si>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</si>
  <si>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</si>
  <si>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</si>
  <si>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</si>
  <si>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</si>
  <si>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</si>
  <si>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2.1.1.1.01</t>
  </si>
  <si>
    <t>Sueldos empleados fijos</t>
  </si>
  <si>
    <t>Cuenta</t>
  </si>
  <si>
    <t>Concepto</t>
  </si>
  <si>
    <t>NOMINA MILITAR</t>
  </si>
  <si>
    <t>NOMINA FIJA</t>
  </si>
  <si>
    <t>RELACION POR LIBRAMIENTO FONDO 100 TESORERIA NACIONAL</t>
  </si>
  <si>
    <t>VALORES EN RD$</t>
  </si>
  <si>
    <t>No</t>
  </si>
  <si>
    <t>No.Lib</t>
  </si>
  <si>
    <t>TOTAL</t>
  </si>
  <si>
    <t>MINISTERIO ADMINISTRATIVO DE LA PRESIDENCIA</t>
  </si>
  <si>
    <t xml:space="preserve">           Lic. Benny Adames</t>
  </si>
  <si>
    <t xml:space="preserve">        Enc. Administrativo y Financiero</t>
  </si>
  <si>
    <t xml:space="preserve">          Preparado Por</t>
  </si>
  <si>
    <t xml:space="preserve">                                 Revisado por</t>
  </si>
  <si>
    <t>Enc. Division Contabilidad</t>
  </si>
  <si>
    <t xml:space="preserve">    Lic. Maria Nuñez</t>
  </si>
  <si>
    <t xml:space="preserve">                                  MINISTERIO ADMINISTRATIVO DE LA PRESIDENCIA</t>
  </si>
  <si>
    <t xml:space="preserve">                                               DIRECCION DE PRENSA DEL PRESIDENTE</t>
  </si>
  <si>
    <t xml:space="preserve">            EJECUCION PRESUPUESTARIA CUENTA INTERNA No. 010-2384894</t>
  </si>
  <si>
    <t>CAPITULO 0201, SUBCAPITULO 01, DAF 01  Y UE 0031</t>
  </si>
  <si>
    <t>2 - GASTOS</t>
  </si>
  <si>
    <t>2.1 - REMUNERACIONES Y CONTRIBUCIONES</t>
  </si>
  <si>
    <t>-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</si>
  <si>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</si>
  <si>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</si>
  <si>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</si>
  <si>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</si>
  <si>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</si>
  <si>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</si>
  <si>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</si>
  <si>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</si>
  <si>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</si>
  <si>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</si>
  <si>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</si>
  <si>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</si>
  <si>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</si>
  <si>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</si>
  <si>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</si>
  <si>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</si>
  <si>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</si>
  <si>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</si>
  <si>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</si>
  <si>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</si>
  <si>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</si>
  <si>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</si>
  <si>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</si>
  <si>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</si>
  <si>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</si>
  <si>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</si>
  <si>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</si>
  <si>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</si>
  <si>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</si>
  <si>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</si>
  <si>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</si>
  <si>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</si>
  <si>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</si>
  <si>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</si>
  <si>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</si>
  <si>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</si>
  <si>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</si>
  <si>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</si>
  <si>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</si>
  <si>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</si>
  <si>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</si>
  <si>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</si>
  <si>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</si>
  <si>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</si>
  <si>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</si>
  <si>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</si>
  <si>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</si>
  <si>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</si>
  <si>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</si>
  <si>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</si>
  <si>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</si>
  <si>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</si>
  <si>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</si>
  <si>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</si>
  <si>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</si>
  <si>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</si>
  <si>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</si>
  <si>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</si>
  <si>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</si>
  <si>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</si>
  <si>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</si>
  <si>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</si>
  <si>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</si>
  <si>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</si>
  <si>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</si>
  <si>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</si>
  <si>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</si>
  <si>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</si>
  <si>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</si>
  <si>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</si>
  <si>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</si>
  <si>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</si>
  <si>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</si>
  <si>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</si>
  <si>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</si>
  <si>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Lic. Maria Nuñez</t>
  </si>
  <si>
    <t>Lic. Benny Adames</t>
  </si>
  <si>
    <t xml:space="preserve">                 Enc. Contabilidad</t>
  </si>
  <si>
    <t>Enc. Administrativo y Financiero</t>
  </si>
  <si>
    <t xml:space="preserve">               Preparado Por</t>
  </si>
  <si>
    <t>Revisado por</t>
  </si>
  <si>
    <t>RELACION FONDO REPONIBLE INSTITUCIONAL</t>
  </si>
  <si>
    <t xml:space="preserve"> BANCO DE RESERVAS DE LA REPUBLICA DOMINICANA</t>
  </si>
  <si>
    <t>Valores en RD$</t>
  </si>
  <si>
    <t xml:space="preserve">                                                          CUENTA BANCARIA No.960-429463-1</t>
  </si>
  <si>
    <t>BALANCE INICIAL</t>
  </si>
  <si>
    <t>FECHA</t>
  </si>
  <si>
    <t>No. DOC.</t>
  </si>
  <si>
    <t>DESCRIPCION</t>
  </si>
  <si>
    <t>DEBITO</t>
  </si>
  <si>
    <t>CREDITO</t>
  </si>
  <si>
    <t xml:space="preserve">BALANCE </t>
  </si>
  <si>
    <t>DB</t>
  </si>
  <si>
    <t>COMISION MANEJO DE CUENTA</t>
  </si>
  <si>
    <t xml:space="preserve">                  TOTALES RD$</t>
  </si>
  <si>
    <t>Lic. Maria Nuñez</t>
  </si>
  <si>
    <t>Enc. Contabilidad</t>
  </si>
  <si>
    <t>Preparado Por</t>
  </si>
  <si>
    <t>INGRESOS Y EGRESOS</t>
  </si>
  <si>
    <t>RELACION  TRANSFERENCIAS CUENTA FONDO REPONIBLE INSTITUCIONAL</t>
  </si>
  <si>
    <t>No. DOCUMENTO</t>
  </si>
  <si>
    <t xml:space="preserve">            CUENTA</t>
  </si>
  <si>
    <t>CONCEPTO</t>
  </si>
  <si>
    <t>MONTO</t>
  </si>
  <si>
    <t xml:space="preserve">2.2.3.1.01 </t>
  </si>
  <si>
    <t>VIATICOS</t>
  </si>
  <si>
    <t>2.3.7.1.01</t>
  </si>
  <si>
    <t>COMBUSTIBLE</t>
  </si>
  <si>
    <t>PAGO COMPRA DE COMBUSTIBLE. TARJETA #8104</t>
  </si>
  <si>
    <t>PAGO COMPRA DE COMBUSTIBLE. TARJETA #7106</t>
  </si>
  <si>
    <t xml:space="preserve">             Revisado por</t>
  </si>
  <si>
    <t xml:space="preserve">                 DESCRIPCION</t>
  </si>
  <si>
    <t xml:space="preserve">    PRESPUESTO EJECUTADO</t>
  </si>
  <si>
    <t xml:space="preserve">        MONTO EJECUCION EN SIGEG PERIODO</t>
  </si>
  <si>
    <t>MENOS: SOLICITUD DE REGULARIZACION FONDO REPONIBLE INSTITUCIONAL DEL PERIODO DEL 01  AL 30 DE ABRIL</t>
  </si>
  <si>
    <t xml:space="preserve">             </t>
  </si>
  <si>
    <t xml:space="preserve">             MONTO EJECUCION EN EXCEL PERIODO</t>
  </si>
  <si>
    <t>Benny Adames</t>
  </si>
  <si>
    <t>Encargada Administrativo y Financiero</t>
  </si>
  <si>
    <t xml:space="preserve">    TESORERIA CAPITULO 0201, SUB CAPITULO 01, DAF 01 Y UE  0031.</t>
  </si>
  <si>
    <t xml:space="preserve">                                      CONDENSADO EJECUCION PRESUPUESTARIA A TRAVES DEL SIGEF, FONDO 100                            </t>
  </si>
  <si>
    <t xml:space="preserve">                 VALORES EN RD$</t>
  </si>
  <si>
    <t>DIRECCIÓN DE PRENSA DEL PRESIDENTE</t>
  </si>
  <si>
    <t>PAGO A PROVEEDORES</t>
  </si>
  <si>
    <t>(VALORES RD$)</t>
  </si>
  <si>
    <t>PROVEEDOR</t>
  </si>
  <si>
    <t>FACT. No. (NCF)</t>
  </si>
  <si>
    <t>FECHA FACTURA</t>
  </si>
  <si>
    <t>FECHA FIN FACTURA</t>
  </si>
  <si>
    <t>MONTO FACTURADO</t>
  </si>
  <si>
    <t>MONTO PAGADO A LA FECHA</t>
  </si>
  <si>
    <t>MONTO PENDIENTE</t>
  </si>
  <si>
    <t>ESTADO</t>
  </si>
  <si>
    <t>PAGADO</t>
  </si>
  <si>
    <t>TOTAL GENERAL</t>
  </si>
  <si>
    <t>Preparado por:</t>
  </si>
  <si>
    <t xml:space="preserve">               Autorizado</t>
  </si>
  <si>
    <t>Maria Nuñez</t>
  </si>
  <si>
    <t>Encargada Division de Contabilidad</t>
  </si>
  <si>
    <t xml:space="preserve">                              Encargada Departamento Administrativo y Financiero</t>
  </si>
  <si>
    <t>PERIODO DEL 01 AL 31 DE MARZO DEL 2022</t>
  </si>
  <si>
    <t>08/03/2022</t>
  </si>
  <si>
    <t>336</t>
  </si>
  <si>
    <t>Solo Sellos E I R L</t>
  </si>
  <si>
    <t>130367312</t>
  </si>
  <si>
    <t>Pago por adquisicion de (25) sellos institucionales para ser utilizados por la Direccion de Prensa del Presindente.</t>
  </si>
  <si>
    <t>2.3.3.3.01</t>
  </si>
  <si>
    <t>Productos de artes gráficas</t>
  </si>
  <si>
    <t>10/03/2022</t>
  </si>
  <si>
    <t>368</t>
  </si>
  <si>
    <t>Grupo Brizatlantica del Caribe, SRL</t>
  </si>
  <si>
    <t>132108078</t>
  </si>
  <si>
    <t>PREVENTIVO PARA ADQUISCION DE ALIMENTOS Y BEBIDAS PARA SER UTILIZADOS EN ESTA INSTITUCION.</t>
  </si>
  <si>
    <t>2.3.1.1.01</t>
  </si>
  <si>
    <t>Alimentos y bebidas para personas</t>
  </si>
  <si>
    <t>16/03/2022</t>
  </si>
  <si>
    <t>381</t>
  </si>
  <si>
    <t>registro de factura seguro complementario al personal de esta institucion, correspondiente al mes de marzo/2022. conf. fact. no. 00059003 d/f 21/02/2022.</t>
  </si>
  <si>
    <t>21/03/2022</t>
  </si>
  <si>
    <t>389</t>
  </si>
  <si>
    <t>PAGO NOMINA VIGILANCIA  DEL MES DE MARZO 2022</t>
  </si>
  <si>
    <t>390</t>
  </si>
  <si>
    <t>PAGO NOMINA PERSONAL FIJO  DEL MES DE MARZO 2022</t>
  </si>
  <si>
    <t>391</t>
  </si>
  <si>
    <t>NOMINA TEMPORAL</t>
  </si>
  <si>
    <t>PAGO NOMINA PERSONAL TEMPORAL  DEL MES DE MARZO 2022</t>
  </si>
  <si>
    <t>24/03/2022</t>
  </si>
  <si>
    <t>408</t>
  </si>
  <si>
    <t>430317081</t>
  </si>
  <si>
    <t>PAGO NOMINA INDEMNIZACION MARZO 2022</t>
  </si>
  <si>
    <t>2.1.1.5.03</t>
  </si>
  <si>
    <t>Prestación laboral por desvinculación</t>
  </si>
  <si>
    <t>28/03/2022</t>
  </si>
  <si>
    <t>411</t>
  </si>
  <si>
    <t>Inversiones Globama, SRL</t>
  </si>
  <si>
    <t>130801177</t>
  </si>
  <si>
    <t>COMPRA DE ELECTRODOMESTICOS PARA SER UTILIZADOS EN LA COCINA DE ESTA INSTITUCION.</t>
  </si>
  <si>
    <t>2.6.1.4.01</t>
  </si>
  <si>
    <t>Electrodomésticos</t>
  </si>
  <si>
    <t>416</t>
  </si>
  <si>
    <t>BANCO DE RESERVA DE LA REP.  DOM. BANCO SERVICIOS MULTIPLES, SA</t>
  </si>
  <si>
    <t>401010062</t>
  </si>
  <si>
    <t>PAGO DE TARJETAS DE FLOTILLA VEHICULAR, TARJETAS NOS. 4808 5460 3463 6108, 4808 5460 3463 3105,  808 5460 3463 5100, 808 5460 3463 7106, 808 5460 3463 8104.</t>
  </si>
  <si>
    <t>Gasolina</t>
  </si>
  <si>
    <t>31/03/2022</t>
  </si>
  <si>
    <t>424</t>
  </si>
  <si>
    <t>PAGO NOMINAS VACACIONES NO TOMADAS MARZO 2022</t>
  </si>
  <si>
    <t>2.1.1.5.04</t>
  </si>
  <si>
    <t>Proporción de vacaciones no disfrutadas</t>
  </si>
  <si>
    <t>425</t>
  </si>
  <si>
    <t>PAGO VACACIONES MARZO 2022</t>
  </si>
  <si>
    <t xml:space="preserve"> ADQUISCION DE ALIMENTOS Y BEBIDAS PARA SER UTILIZADOS EN ESTA INSTITUCION.</t>
  </si>
  <si>
    <t>B1500000102</t>
  </si>
  <si>
    <t>SOLO SELLOS E I R L</t>
  </si>
  <si>
    <t>Pago por adquisicion de (25) sellos institucionales  para ser utilizados por la Direccion de Prensa del Presidente.</t>
  </si>
  <si>
    <t>B1500000246</t>
  </si>
  <si>
    <t>Pago factura seguro complementario al personal de esta institucion, correspondiente al mes de marzo/2022. conf. fact. no. 00059003 d/f 21/02/2022.</t>
  </si>
  <si>
    <t>B1500005957</t>
  </si>
  <si>
    <t>INVERSIONES GLOBAMA, SRL.</t>
  </si>
  <si>
    <t>B1500000103</t>
  </si>
  <si>
    <t xml:space="preserve">                             Benny Adames </t>
  </si>
  <si>
    <t>PERIODO DEL 01 AL 31 DE MARZO DEL  2022</t>
  </si>
  <si>
    <t>DEL 01 AL 31 MARZO  2022</t>
  </si>
  <si>
    <t>BALANCE INICIAL AL 01-03-2022</t>
  </si>
  <si>
    <t>CR</t>
  </si>
  <si>
    <t xml:space="preserve"> NOM: TRANSFERENCIA TESORERIA N</t>
  </si>
  <si>
    <t>CARGO BANCARIO</t>
  </si>
  <si>
    <t>TRANSFERENCIA 001/2022</t>
  </si>
  <si>
    <t>TRANSFERENCIA 002/2022</t>
  </si>
  <si>
    <t>TRANSFERENCIA 003/2022</t>
  </si>
  <si>
    <t>IMPUESTO A TRANS. 003/2022</t>
  </si>
  <si>
    <t>TRANSFERENCIA 004/2022</t>
  </si>
  <si>
    <t>IMPUESTO A TRANS. 004/2022</t>
  </si>
  <si>
    <t>IMPUESTO A TRANS. 001/2022</t>
  </si>
  <si>
    <t>IMPUESTO A TRANS. 002/2022</t>
  </si>
  <si>
    <t xml:space="preserve">                                                                                   AL 31 DE MARZO 2022</t>
  </si>
  <si>
    <t>PAGO VIATICOS EN ACTIVIDADES DE COBERTURA DEL PRESIDENTE, CORRESPONDIENTE AL MES DE ENERO/2022</t>
  </si>
  <si>
    <t>PAGO VIATICOS EN ACTIVIDADES DE COBERTURA DEL PRESIDENTE, CORRESPONDIENTE AL MES DE FEBRERO/2022</t>
  </si>
  <si>
    <r>
      <t xml:space="preserve">   </t>
    </r>
    <r>
      <rPr>
        <b/>
        <sz val="11"/>
        <color theme="1"/>
        <rFont val="Georgia"/>
        <family val="1"/>
      </rPr>
      <t>PERIODO DEL 01 AL 31  DE MARZO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</si>
</sst>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&quot;XDR&quot;* #,##0.00_-;\-&quot;XDR&quot;* #,##0.00_-;_-&quot;XDR&quot;* &quot;-&quot;??_-;_-@_-"/>
    <numFmt numFmtId="165" formatCode="_-* #,##0.00_-;\-* #,##0.00_-;_-* &quot;-&quot;??_-;_-@_-"/>
    <numFmt numFmtId="166" formatCode="_(* #,##0_);_(* \(#,##0\);_(* &quot;-&quot;??_);_(@_)"/>
    <numFmt numFmtId="167" formatCode="_(* #,##0.000_);_(* \(#,##0.000\);_(* &quot;-&quot;??_);_(@_)"/>
    <numFmt numFmtId="168" formatCode="[$$-300A]#,##0.00"/>
    <numFmt numFmtId="169" formatCode="_-[$$-240A]\ * #,##0.00_-;\-[$$-240A]\ * #,##0.00_-;_-[$$-240A]\ * &quot;-&quot;??_-;_-@_-"/>
    <numFmt numFmtId="170" formatCode="[$$-240A]\ #,##0.00;\-[$$-240A]\ #,##0.00"/>
    <numFmt numFmtId="171" formatCode="#,##0.00_ ;\-#,##0.00\ 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 Light"/>
      <family val="1"/>
      <scheme val="maj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Tahoma"/>
      <family val="2"/>
    </font>
    <font>
      <sz val="10"/>
      <color rgb="FF000000"/>
      <name val="Tahoma"/>
      <family val="2"/>
    </font>
    <font>
      <sz val="11"/>
      <color rgb="FF000000"/>
      <name val="Tahoma"/>
      <family val="2"/>
    </font>
    <font>
      <sz val="12"/>
      <color theme="1"/>
      <name val="Arial"/>
      <family val="2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8"/>
      <color theme="1"/>
      <name val="Georgia"/>
      <family val="1"/>
    </font>
    <font>
      <sz val="12"/>
      <color rgb="FF000000"/>
      <name val="Calibri"/>
      <family val="2"/>
    </font>
    <font>
      <sz val="8"/>
      <color theme="1"/>
      <name val="Georgia"/>
      <family val="1"/>
    </font>
    <font>
      <sz val="11"/>
      <color theme="1"/>
      <name val="Verdana"/>
      <family val="2"/>
    </font>
    <font>
      <sz val="12"/>
      <name val="Calibri"/>
      <family val="2"/>
      <scheme val="minor"/>
    </font>
    <font>
      <b/>
      <sz val="10"/>
      <color theme="1"/>
      <name val="Book Antiqua"/>
      <family val="1"/>
    </font>
    <font>
      <sz val="10"/>
      <color indexed="8"/>
      <name val="Book Antiqua"/>
      <family val="1"/>
    </font>
    <font>
      <b/>
      <sz val="10"/>
      <color indexed="8"/>
      <name val="Book Antiqua"/>
      <family val="1"/>
    </font>
    <font>
      <b/>
      <sz val="10"/>
      <color theme="1"/>
      <name val="Arial"/>
      <family val="2"/>
    </font>
    <font>
      <sz val="10"/>
      <color theme="1"/>
      <name val="Book Antiqua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165" fontId="12" fillId="0" borderId="0" applyFont="0" applyFill="0" applyBorder="0" applyAlignment="0" applyProtection="0"/>
    <xf numFmtId="0" fontId="15" fillId="0" borderId="0"/>
    <xf numFmtId="164" fontId="12" fillId="0" borderId="0" applyFont="0" applyFill="0" applyBorder="0" applyAlignment="0" applyProtection="0"/>
    <xf numFmtId="0" fontId="15" fillId="0" borderId="0"/>
  </cellStyleXfs>
  <cellXfs count="201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5" fontId="7" fillId="0" borderId="1" xfId="1" applyNumberFormat="1" applyFont="1" applyBorder="1" applyAlignment="1">
      <alignment horizontal="center"/>
    </xf>
    <xf numFmtId="49" fontId="7" fillId="0" borderId="1" xfId="1" applyNumberFormat="1" applyFont="1" applyBorder="1" applyAlignment="1">
      <alignment horizontal="right" indent="1"/>
    </xf>
    <xf numFmtId="49" fontId="7" fillId="0" borderId="1" xfId="1" applyNumberFormat="1" applyFont="1" applyBorder="1" applyAlignment="1">
      <alignment horizontal="left"/>
    </xf>
    <xf numFmtId="49" fontId="7" fillId="0" borderId="2" xfId="1" applyNumberFormat="1" applyFont="1" applyBorder="1" applyAlignment="1">
      <alignment horizontal="left" wrapText="1"/>
    </xf>
    <xf numFmtId="49" fontId="7" fillId="0" borderId="2" xfId="1" applyNumberFormat="1" applyFont="1" applyBorder="1" applyAlignment="1">
      <alignment horizontal="left"/>
    </xf>
    <xf numFmtId="49" fontId="7" fillId="0" borderId="3" xfId="1" applyNumberFormat="1" applyFont="1" applyBorder="1" applyAlignment="1">
      <alignment horizontal="left"/>
    </xf>
    <xf numFmtId="49" fontId="7" fillId="0" borderId="3" xfId="1" applyNumberFormat="1" applyFont="1" applyBorder="1" applyAlignment="1">
      <alignment horizontal="left" wrapText="1"/>
    </xf>
    <xf numFmtId="49" fontId="7" fillId="0" borderId="5" xfId="1" applyNumberFormat="1" applyFont="1" applyBorder="1" applyAlignment="1">
      <alignment horizontal="left"/>
    </xf>
    <xf numFmtId="49" fontId="7" fillId="0" borderId="6" xfId="1" applyNumberFormat="1" applyFont="1" applyBorder="1" applyAlignment="1">
      <alignment horizontal="left"/>
    </xf>
    <xf numFmtId="49" fontId="9" fillId="2" borderId="1" xfId="1" applyNumberFormat="1" applyFont="1" applyFill="1" applyBorder="1" applyAlignment="1">
      <alignment horizontal="center"/>
    </xf>
    <xf numFmtId="49" fontId="9" fillId="2" borderId="1" xfId="1" applyNumberFormat="1" applyFont="1" applyFill="1" applyBorder="1" applyAlignment="1">
      <alignment horizontal="center" wrapText="1"/>
    </xf>
    <xf numFmtId="0" fontId="10" fillId="0" borderId="0" xfId="0" applyFont="1"/>
    <xf numFmtId="14" fontId="0" fillId="0" borderId="0" xfId="0" applyNumberFormat="1" applyAlignment="1">
      <alignment horizontal="center"/>
    </xf>
    <xf numFmtId="0" fontId="14" fillId="0" borderId="0" xfId="0" applyFont="1" applyAlignment="1">
      <alignment horizontal="center"/>
    </xf>
    <xf numFmtId="0" fontId="17" fillId="0" borderId="7" xfId="0" applyFont="1" applyBorder="1" applyAlignment="1">
      <alignment horizontal="left" vertical="center" wrapText="1"/>
    </xf>
    <xf numFmtId="165" fontId="17" fillId="3" borderId="7" xfId="2" applyFont="1" applyFill="1" applyBorder="1" applyAlignment="1">
      <alignment horizontal="center" vertical="center" wrapText="1"/>
    </xf>
    <xf numFmtId="165" fontId="17" fillId="0" borderId="7" xfId="2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 indent="2"/>
    </xf>
    <xf numFmtId="165" fontId="18" fillId="0" borderId="7" xfId="2" applyFont="1" applyBorder="1" applyAlignment="1">
      <alignment horizontal="center" vertical="center" wrapText="1"/>
    </xf>
    <xf numFmtId="165" fontId="17" fillId="0" borderId="8" xfId="2" applyFont="1" applyBorder="1" applyAlignment="1">
      <alignment horizontal="center" vertical="center" wrapText="1"/>
    </xf>
    <xf numFmtId="4" fontId="18" fillId="0" borderId="7" xfId="0" applyNumberFormat="1" applyFont="1" applyBorder="1"/>
    <xf numFmtId="165" fontId="17" fillId="0" borderId="9" xfId="2" applyFont="1" applyBorder="1" applyAlignment="1">
      <alignment horizontal="center" vertical="center" wrapText="1"/>
    </xf>
    <xf numFmtId="4" fontId="18" fillId="0" borderId="0" xfId="0" applyNumberFormat="1" applyFont="1"/>
    <xf numFmtId="0" fontId="18" fillId="0" borderId="10" xfId="0" applyFont="1" applyBorder="1" applyAlignment="1">
      <alignment horizontal="left" vertical="center" wrapText="1" indent="2"/>
    </xf>
    <xf numFmtId="165" fontId="17" fillId="0" borderId="10" xfId="2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65" fontId="17" fillId="0" borderId="1" xfId="2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 indent="2"/>
    </xf>
    <xf numFmtId="0" fontId="17" fillId="4" borderId="7" xfId="0" applyFont="1" applyFill="1" applyBorder="1" applyAlignment="1">
      <alignment horizontal="left" vertical="center" wrapText="1"/>
    </xf>
    <xf numFmtId="166" fontId="17" fillId="4" borderId="7" xfId="0" applyNumberFormat="1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7" xfId="0" applyFont="1" applyBorder="1"/>
    <xf numFmtId="0" fontId="18" fillId="0" borderId="7" xfId="0" applyFont="1" applyBorder="1" applyAlignment="1">
      <alignment horizontal="center"/>
    </xf>
    <xf numFmtId="0" fontId="17" fillId="5" borderId="0" xfId="0" applyFont="1" applyFill="1" applyAlignment="1">
      <alignment horizontal="left" vertical="center" wrapText="1"/>
    </xf>
    <xf numFmtId="165" fontId="17" fillId="6" borderId="11" xfId="2" applyFont="1" applyFill="1" applyBorder="1" applyAlignment="1">
      <alignment horizontal="left" vertical="center" wrapText="1"/>
    </xf>
    <xf numFmtId="14" fontId="4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5" fillId="0" borderId="0" xfId="0" applyNumberFormat="1" applyFont="1"/>
    <xf numFmtId="0" fontId="19" fillId="0" borderId="0" xfId="0" applyFont="1" applyAlignment="1">
      <alignment horizontal="center"/>
    </xf>
    <xf numFmtId="0" fontId="0" fillId="7" borderId="14" xfId="0" applyFill="1" applyBorder="1"/>
    <xf numFmtId="4" fontId="20" fillId="7" borderId="19" xfId="0" applyNumberFormat="1" applyFont="1" applyFill="1" applyBorder="1" applyAlignment="1">
      <alignment horizontal="right"/>
    </xf>
    <xf numFmtId="14" fontId="1" fillId="7" borderId="21" xfId="0" applyNumberFormat="1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14" fontId="21" fillId="0" borderId="25" xfId="0" applyNumberFormat="1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2" fillId="0" borderId="26" xfId="0" applyFont="1" applyBorder="1" applyAlignment="1">
      <alignment horizontal="left"/>
    </xf>
    <xf numFmtId="4" fontId="21" fillId="0" borderId="27" xfId="2" applyNumberFormat="1" applyFont="1" applyFill="1" applyBorder="1"/>
    <xf numFmtId="4" fontId="23" fillId="0" borderId="28" xfId="0" applyNumberFormat="1" applyFont="1" applyBorder="1" applyAlignment="1">
      <alignment horizontal="right"/>
    </xf>
    <xf numFmtId="0" fontId="0" fillId="0" borderId="12" xfId="0" applyBorder="1" applyAlignment="1">
      <alignment horizontal="center"/>
    </xf>
    <xf numFmtId="14" fontId="21" fillId="0" borderId="29" xfId="0" applyNumberFormat="1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2" fillId="0" borderId="27" xfId="0" applyFont="1" applyBorder="1" applyAlignment="1">
      <alignment horizontal="left" wrapText="1"/>
    </xf>
    <xf numFmtId="0" fontId="22" fillId="0" borderId="27" xfId="0" applyFont="1" applyBorder="1" applyAlignment="1">
      <alignment horizontal="left"/>
    </xf>
    <xf numFmtId="4" fontId="21" fillId="0" borderId="27" xfId="0" applyNumberFormat="1" applyFont="1" applyBorder="1"/>
    <xf numFmtId="14" fontId="21" fillId="0" borderId="21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4" fontId="20" fillId="0" borderId="22" xfId="0" applyNumberFormat="1" applyFont="1" applyBorder="1" applyAlignment="1">
      <alignment horizontal="right"/>
    </xf>
    <xf numFmtId="4" fontId="20" fillId="0" borderId="23" xfId="0" applyNumberFormat="1" applyFont="1" applyBorder="1" applyAlignment="1">
      <alignment horizontal="right"/>
    </xf>
    <xf numFmtId="4" fontId="24" fillId="0" borderId="0" xfId="0" applyNumberFormat="1" applyFont="1" applyAlignment="1">
      <alignment horizontal="center"/>
    </xf>
    <xf numFmtId="4" fontId="2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4" fontId="25" fillId="0" borderId="0" xfId="0" applyNumberFormat="1" applyFont="1"/>
    <xf numFmtId="4" fontId="25" fillId="0" borderId="0" xfId="0" applyNumberFormat="1" applyFont="1" applyAlignment="1">
      <alignment horizontal="right"/>
    </xf>
    <xf numFmtId="4" fontId="26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4" fontId="6" fillId="0" borderId="0" xfId="0" applyNumberFormat="1" applyFont="1"/>
    <xf numFmtId="0" fontId="4" fillId="0" borderId="0" xfId="0" applyFont="1" applyAlignment="1">
      <alignment horizontal="left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30" fillId="0" borderId="36" xfId="0" applyFont="1" applyBorder="1" applyAlignment="1">
      <alignment horizontal="center" vertical="center" wrapText="1"/>
    </xf>
    <xf numFmtId="0" fontId="30" fillId="0" borderId="37" xfId="0" applyFont="1" applyBorder="1" applyAlignment="1">
      <alignment vertical="center" wrapText="1"/>
    </xf>
    <xf numFmtId="0" fontId="32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30" fillId="0" borderId="36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/>
    <xf numFmtId="0" fontId="34" fillId="0" borderId="0" xfId="0" applyFont="1" applyAlignment="1">
      <alignment horizontal="center" vertical="center"/>
    </xf>
    <xf numFmtId="0" fontId="18" fillId="0" borderId="0" xfId="0" applyFont="1"/>
    <xf numFmtId="0" fontId="17" fillId="0" borderId="0" xfId="0" applyFont="1"/>
    <xf numFmtId="49" fontId="9" fillId="2" borderId="2" xfId="1" applyNumberFormat="1" applyFont="1" applyFill="1" applyBorder="1" applyAlignment="1">
      <alignment horizontal="center"/>
    </xf>
    <xf numFmtId="49" fontId="9" fillId="2" borderId="3" xfId="1" applyNumberFormat="1" applyFont="1" applyFill="1" applyBorder="1" applyAlignment="1">
      <alignment horizontal="left"/>
    </xf>
    <xf numFmtId="49" fontId="9" fillId="2" borderId="3" xfId="1" applyNumberFormat="1" applyFont="1" applyFill="1" applyBorder="1" applyAlignment="1">
      <alignment horizontal="center"/>
    </xf>
    <xf numFmtId="4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wrapText="1"/>
    </xf>
    <xf numFmtId="49" fontId="8" fillId="0" borderId="4" xfId="1" applyNumberFormat="1" applyFont="1" applyBorder="1" applyAlignment="1">
      <alignment horizontal="left" wrapText="1"/>
    </xf>
    <xf numFmtId="4" fontId="11" fillId="0" borderId="34" xfId="0" applyNumberFormat="1" applyFont="1" applyBorder="1"/>
    <xf numFmtId="49" fontId="3" fillId="0" borderId="0" xfId="1" applyNumberFormat="1" applyFont="1" applyAlignment="1">
      <alignment horizontal="left" wrapText="1"/>
    </xf>
    <xf numFmtId="4" fontId="1" fillId="0" borderId="0" xfId="0" applyNumberFormat="1" applyFont="1"/>
    <xf numFmtId="0" fontId="35" fillId="0" borderId="0" xfId="0" applyFont="1" applyAlignment="1">
      <alignment vertical="center"/>
    </xf>
    <xf numFmtId="15" fontId="36" fillId="0" borderId="9" xfId="0" applyNumberFormat="1" applyFont="1" applyBorder="1" applyAlignment="1">
      <alignment horizontal="right"/>
    </xf>
    <xf numFmtId="49" fontId="36" fillId="0" borderId="9" xfId="0" applyNumberFormat="1" applyFont="1" applyBorder="1" applyAlignment="1">
      <alignment horizontal="right"/>
    </xf>
    <xf numFmtId="49" fontId="36" fillId="0" borderId="9" xfId="0" applyNumberFormat="1" applyFont="1" applyBorder="1" applyAlignment="1">
      <alignment horizontal="left"/>
    </xf>
    <xf numFmtId="43" fontId="36" fillId="0" borderId="9" xfId="0" applyNumberFormat="1" applyFont="1" applyBorder="1" applyAlignment="1">
      <alignment horizontal="right"/>
    </xf>
    <xf numFmtId="15" fontId="36" fillId="0" borderId="7" xfId="0" applyNumberFormat="1" applyFont="1" applyBorder="1" applyAlignment="1">
      <alignment horizontal="right"/>
    </xf>
    <xf numFmtId="49" fontId="36" fillId="0" borderId="7" xfId="0" applyNumberFormat="1" applyFont="1" applyBorder="1" applyAlignment="1">
      <alignment horizontal="right"/>
    </xf>
    <xf numFmtId="49" fontId="36" fillId="0" borderId="7" xfId="0" applyNumberFormat="1" applyFont="1" applyBorder="1" applyAlignment="1">
      <alignment horizontal="left"/>
    </xf>
    <xf numFmtId="43" fontId="36" fillId="0" borderId="7" xfId="0" applyNumberFormat="1" applyFont="1" applyBorder="1" applyAlignment="1">
      <alignment horizontal="right"/>
    </xf>
    <xf numFmtId="15" fontId="36" fillId="0" borderId="38" xfId="0" applyNumberFormat="1" applyFont="1" applyBorder="1" applyAlignment="1">
      <alignment horizontal="right"/>
    </xf>
    <xf numFmtId="49" fontId="36" fillId="0" borderId="39" xfId="0" applyNumberFormat="1" applyFont="1" applyBorder="1" applyAlignment="1">
      <alignment horizontal="right"/>
    </xf>
    <xf numFmtId="49" fontId="37" fillId="0" borderId="39" xfId="0" applyNumberFormat="1" applyFont="1" applyBorder="1" applyAlignment="1">
      <alignment horizontal="center"/>
    </xf>
    <xf numFmtId="43" fontId="37" fillId="0" borderId="40" xfId="0" applyNumberFormat="1" applyFont="1" applyBorder="1" applyAlignment="1">
      <alignment horizontal="right"/>
    </xf>
    <xf numFmtId="0" fontId="16" fillId="0" borderId="0" xfId="1" applyFont="1" applyAlignment="1">
      <alignment horizontal="center" vertical="center"/>
    </xf>
    <xf numFmtId="0" fontId="16" fillId="0" borderId="0" xfId="5" applyFont="1" applyAlignment="1">
      <alignment horizontal="left"/>
    </xf>
    <xf numFmtId="0" fontId="38" fillId="0" borderId="0" xfId="0" applyFont="1" applyAlignment="1">
      <alignment horizontal="center"/>
    </xf>
    <xf numFmtId="0" fontId="39" fillId="0" borderId="0" xfId="0" applyFont="1"/>
    <xf numFmtId="0" fontId="40" fillId="8" borderId="8" xfId="0" applyFont="1" applyFill="1" applyBorder="1" applyAlignment="1">
      <alignment horizontal="center" vertical="center"/>
    </xf>
    <xf numFmtId="0" fontId="40" fillId="8" borderId="8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wrapText="1"/>
    </xf>
    <xf numFmtId="0" fontId="16" fillId="8" borderId="8" xfId="0" applyFont="1" applyFill="1" applyBorder="1" applyAlignment="1">
      <alignment horizontal="center" wrapText="1"/>
    </xf>
    <xf numFmtId="0" fontId="16" fillId="8" borderId="8" xfId="0" applyFont="1" applyFill="1" applyBorder="1"/>
    <xf numFmtId="15" fontId="41" fillId="9" borderId="7" xfId="0" applyNumberFormat="1" applyFont="1" applyFill="1" applyBorder="1" applyAlignment="1">
      <alignment horizontal="left"/>
    </xf>
    <xf numFmtId="49" fontId="41" fillId="9" borderId="7" xfId="0" applyNumberFormat="1" applyFont="1" applyFill="1" applyBorder="1" applyAlignment="1">
      <alignment horizontal="left" wrapText="1"/>
    </xf>
    <xf numFmtId="14" fontId="41" fillId="9" borderId="7" xfId="0" applyNumberFormat="1" applyFont="1" applyFill="1" applyBorder="1"/>
    <xf numFmtId="167" fontId="41" fillId="9" borderId="7" xfId="0" applyNumberFormat="1" applyFont="1" applyFill="1" applyBorder="1" applyAlignment="1">
      <alignment horizontal="right"/>
    </xf>
    <xf numFmtId="0" fontId="41" fillId="9" borderId="7" xfId="0" applyFont="1" applyFill="1" applyBorder="1"/>
    <xf numFmtId="49" fontId="41" fillId="9" borderId="7" xfId="0" applyNumberFormat="1" applyFont="1" applyFill="1" applyBorder="1" applyAlignment="1">
      <alignment horizontal="left"/>
    </xf>
    <xf numFmtId="0" fontId="41" fillId="9" borderId="7" xfId="0" applyFont="1" applyFill="1" applyBorder="1" applyAlignment="1">
      <alignment horizontal="left"/>
    </xf>
    <xf numFmtId="167" fontId="41" fillId="9" borderId="7" xfId="0" applyNumberFormat="1" applyFont="1" applyFill="1" applyBorder="1"/>
    <xf numFmtId="15" fontId="41" fillId="0" borderId="7" xfId="0" applyNumberFormat="1" applyFont="1" applyBorder="1" applyAlignment="1">
      <alignment horizontal="left"/>
    </xf>
    <xf numFmtId="0" fontId="15" fillId="0" borderId="9" xfId="0" applyFont="1" applyBorder="1"/>
    <xf numFmtId="0" fontId="5" fillId="0" borderId="9" xfId="0" applyFont="1" applyBorder="1"/>
    <xf numFmtId="0" fontId="5" fillId="0" borderId="7" xfId="0" applyFont="1" applyBorder="1"/>
    <xf numFmtId="0" fontId="5" fillId="0" borderId="41" xfId="0" applyFont="1" applyBorder="1"/>
    <xf numFmtId="0" fontId="42" fillId="0" borderId="0" xfId="1" applyFont="1" applyAlignment="1">
      <alignment horizontal="center" vertical="center"/>
    </xf>
    <xf numFmtId="0" fontId="41" fillId="0" borderId="0" xfId="0" applyFont="1" applyAlignment="1">
      <alignment horizontal="center"/>
    </xf>
    <xf numFmtId="4" fontId="21" fillId="0" borderId="26" xfId="2" applyNumberFormat="1" applyFont="1" applyFill="1" applyBorder="1"/>
    <xf numFmtId="168" fontId="21" fillId="0" borderId="26" xfId="2" applyNumberFormat="1" applyFont="1" applyFill="1" applyBorder="1"/>
    <xf numFmtId="168" fontId="0" fillId="0" borderId="1" xfId="4" applyNumberFormat="1" applyFont="1" applyBorder="1" applyAlignment="1">
      <alignment horizontal="center" vertical="center"/>
    </xf>
    <xf numFmtId="169" fontId="0" fillId="0" borderId="1" xfId="4" applyNumberFormat="1" applyFont="1" applyBorder="1" applyAlignment="1">
      <alignment horizontal="center" vertical="center"/>
    </xf>
    <xf numFmtId="170" fontId="0" fillId="0" borderId="1" xfId="4" applyNumberFormat="1" applyFont="1" applyBorder="1" applyAlignment="1">
      <alignment horizontal="center" vertical="center"/>
    </xf>
    <xf numFmtId="171" fontId="0" fillId="0" borderId="1" xfId="4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1" fontId="1" fillId="0" borderId="34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9" fillId="0" borderId="35" xfId="0" applyFont="1" applyBorder="1" applyAlignment="1">
      <alignment vertical="center" wrapText="1"/>
    </xf>
    <xf numFmtId="0" fontId="29" fillId="0" borderId="36" xfId="0" applyFont="1" applyBorder="1" applyAlignment="1">
      <alignment vertical="center" wrapText="1"/>
    </xf>
    <xf numFmtId="0" fontId="29" fillId="0" borderId="37" xfId="0" applyFont="1" applyBorder="1" applyAlignment="1">
      <alignment vertical="center" wrapText="1"/>
    </xf>
    <xf numFmtId="14" fontId="4" fillId="0" borderId="30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1" fillId="7" borderId="13" xfId="0" applyFont="1" applyFill="1" applyBorder="1" applyAlignment="1">
      <alignment horizontal="left"/>
    </xf>
    <xf numFmtId="0" fontId="1" fillId="7" borderId="14" xfId="0" applyFont="1" applyFill="1" applyBorder="1" applyAlignment="1">
      <alignment horizontal="left"/>
    </xf>
    <xf numFmtId="0" fontId="1" fillId="7" borderId="15" xfId="0" applyFont="1" applyFill="1" applyBorder="1" applyAlignment="1">
      <alignment horizontal="left"/>
    </xf>
    <xf numFmtId="0" fontId="0" fillId="7" borderId="13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165" fontId="31" fillId="0" borderId="35" xfId="0" applyNumberFormat="1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6" fillId="0" borderId="30" xfId="0" applyNumberFormat="1" applyFont="1" applyBorder="1" applyAlignment="1">
      <alignment horizontal="center"/>
    </xf>
    <xf numFmtId="14" fontId="4" fillId="0" borderId="31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16" fillId="0" borderId="0" xfId="3" applyFont="1" applyAlignment="1">
      <alignment horizontal="center" vertical="center" wrapText="1"/>
    </xf>
    <xf numFmtId="0" fontId="15" fillId="0" borderId="0" xfId="3" applyAlignment="1">
      <alignment horizontal="center" vertical="center" wrapText="1"/>
    </xf>
    <xf numFmtId="0" fontId="15" fillId="0" borderId="0" xfId="3" applyAlignment="1">
      <alignment horizontal="center" vertical="center"/>
    </xf>
    <xf numFmtId="0" fontId="13" fillId="0" borderId="0" xfId="0" applyFont="1" applyAlignment="1">
      <alignment horizontal="left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1" fillId="0" borderId="3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6">
    <cellStyle name="Millares" xfId="2" builtinId="3"/>
    <cellStyle name="Moneda" xfId="4" builtinId="4"/>
    <cellStyle name="Normal" xfId="0" builtinId="0"/>
    <cellStyle name="Normal 2" xfId="1" xr:uid="{6657D99E-5C3A-4D0F-9145-C589D949066E}"/>
    <cellStyle name="Normal 3" xfId="5" xr:uid="{A0A0581D-2F1B-4DEA-976D-28B54D448350}"/>
    <cellStyle name="Normal 4" xfId="3" xr:uid="{95D03590-EB7F-4EAC-A8B2-7064176C16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4010025</xdr:colOff>
      <xdr:row>0</xdr:row>
      <xdr:rowOff>0</xdr:rowOff>
    </xdr:from>
    <xdr:to>
      <xdr:col>5</xdr:col>
      <xdr:colOff>1488622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E3C9F4-0B72-42CD-B8B9-2C673301D24A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5850" y="0"/>
          <a:ext cx="1905000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1988097</xdr:colOff>
      <xdr:row>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0A98AE-CE7E-4AB9-BD9B-0781896EC7BA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2450" y="0"/>
          <a:ext cx="1990725" cy="923925"/>
        </a:xfrm>
        <a:prstGeom prst="rect">
          <a:avLst/>
        </a:prstGeom>
      </xdr:spPr>
    </xdr:pic>
    <xdr:clientData/>
  </xdr:twoCellAnchor>
  <xdr:oneCellAnchor>
    <xdr:from>
      <xdr:col>3</xdr:col>
      <xdr:colOff>25400</xdr:colOff>
      <xdr:row>69</xdr:row>
      <xdr:rowOff>0</xdr:rowOff>
    </xdr:from>
    <xdr:ext cx="2006115" cy="1289424"/>
    <xdr:pic>
      <xdr:nvPicPr>
        <xdr:cNvPr id="6" name="Imagen 5">
          <a:extLst>
            <a:ext uri="{FF2B5EF4-FFF2-40B4-BE49-F238E27FC236}">
              <a16:creationId xmlns:a16="http://schemas.microsoft.com/office/drawing/2014/main" id="{85758E70-7569-413C-B63C-2FD9D4E65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9614" y="8096250"/>
          <a:ext cx="2006115" cy="1289424"/>
        </a:xfrm>
        <a:prstGeom prst="rect">
          <a:avLst/>
        </a:prstGeom>
      </xdr:spPr>
    </xdr:pic>
    <xdr:clientData/>
  </xdr:oneCellAnchor>
  <xdr:twoCellAnchor editAs="oneCell">
    <xdr:from>
      <xdr:col>4</xdr:col>
      <xdr:colOff>3589111</xdr:colOff>
      <xdr:row>176</xdr:row>
      <xdr:rowOff>51707</xdr:rowOff>
    </xdr:from>
    <xdr:to>
      <xdr:col>5</xdr:col>
      <xdr:colOff>1162196</xdr:colOff>
      <xdr:row>182</xdr:row>
      <xdr:rowOff>63421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3DB817B-A410-4495-8976-1F208F7C4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932" y="29170993"/>
          <a:ext cx="2009014" cy="12907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175</xdr:row>
      <xdr:rowOff>95250</xdr:rowOff>
    </xdr:from>
    <xdr:to>
      <xdr:col>1</xdr:col>
      <xdr:colOff>1247775</xdr:colOff>
      <xdr:row>180</xdr:row>
      <xdr:rowOff>7765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EEBB6D-EC1D-4F1E-9EAD-A62CE7F5A1BB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2009775" cy="919443"/>
        </a:xfrm>
        <a:prstGeom prst="rect">
          <a:avLst/>
        </a:prstGeom>
      </xdr:spPr>
    </xdr:pic>
    <xdr:clientData/>
  </xdr:twoCellAnchor>
  <xdr:twoCellAnchor editAs="oneCell">
    <xdr:from>
      <xdr:col>4</xdr:col>
      <xdr:colOff>3983718</xdr:colOff>
      <xdr:row>249</xdr:row>
      <xdr:rowOff>51706</xdr:rowOff>
    </xdr:from>
    <xdr:to>
      <xdr:col>5</xdr:col>
      <xdr:colOff>1556803</xdr:colOff>
      <xdr:row>255</xdr:row>
      <xdr:rowOff>145062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1ED1D64-A6E7-4189-862D-9E358330A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25539" y="54589135"/>
          <a:ext cx="2009014" cy="1290785"/>
        </a:xfrm>
        <a:prstGeom prst="rect">
          <a:avLst/>
        </a:prstGeom>
      </xdr:spPr>
    </xdr:pic>
    <xdr:clientData/>
  </xdr:twoCellAnchor>
  <xdr:twoCellAnchor editAs="oneCell">
    <xdr:from>
      <xdr:col>1</xdr:col>
      <xdr:colOff>625928</xdr:colOff>
      <xdr:row>250</xdr:row>
      <xdr:rowOff>13607</xdr:rowOff>
    </xdr:from>
    <xdr:to>
      <xdr:col>1</xdr:col>
      <xdr:colOff>2635703</xdr:colOff>
      <xdr:row>255</xdr:row>
      <xdr:rowOff>75800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34538CA-6DCC-421A-934D-DF73C82ABC12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7928" y="54741536"/>
          <a:ext cx="2009775" cy="1069122"/>
        </a:xfrm>
        <a:prstGeom prst="rect">
          <a:avLst/>
        </a:prstGeom>
      </xdr:spPr>
    </xdr:pic>
    <xdr:clientData/>
  </xdr:twoCellAnchor>
  <xdr:twoCellAnchor editAs="oneCell">
    <xdr:from>
      <xdr:col>1</xdr:col>
      <xdr:colOff>65670</xdr:colOff>
      <xdr:row>217</xdr:row>
      <xdr:rowOff>115069</xdr:rowOff>
    </xdr:from>
    <xdr:to>
      <xdr:col>1</xdr:col>
      <xdr:colOff>2056395</xdr:colOff>
      <xdr:row>222</xdr:row>
      <xdr:rowOff>86494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F9E5E77-F8A9-4B92-9A22-594BD1758FFD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7670" y="43807605"/>
          <a:ext cx="1990725" cy="923925"/>
        </a:xfrm>
        <a:prstGeom prst="rect">
          <a:avLst/>
        </a:prstGeom>
      </xdr:spPr>
    </xdr:pic>
    <xdr:clientData/>
  </xdr:twoCellAnchor>
  <xdr:twoCellAnchor editAs="oneCell">
    <xdr:from>
      <xdr:col>4</xdr:col>
      <xdr:colOff>1292679</xdr:colOff>
      <xdr:row>218</xdr:row>
      <xdr:rowOff>137432</xdr:rowOff>
    </xdr:from>
    <xdr:to>
      <xdr:col>4</xdr:col>
      <xdr:colOff>3200400</xdr:colOff>
      <xdr:row>223</xdr:row>
      <xdr:rowOff>166007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48872818-A88D-4C4F-A7C5-FCFC67B8C132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31286" y="44020468"/>
          <a:ext cx="1907721" cy="9810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293</xdr:row>
      <xdr:rowOff>0</xdr:rowOff>
    </xdr:from>
    <xdr:to>
      <xdr:col>3</xdr:col>
      <xdr:colOff>353786</xdr:colOff>
      <xdr:row>302</xdr:row>
      <xdr:rowOff>103950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2FD9CA7-0CE1-4A53-923E-9F5C7A96C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7714" y="64892464"/>
          <a:ext cx="2830286" cy="18184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39</xdr:row>
      <xdr:rowOff>0</xdr:rowOff>
    </xdr:from>
    <xdr:to>
      <xdr:col>1</xdr:col>
      <xdr:colOff>1333500</xdr:colOff>
      <xdr:row>43</xdr:row>
      <xdr:rowOff>93346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35D361F8-8DE8-45DA-8B53-23AF46F62A5B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0"/>
          <a:ext cx="2066925" cy="85534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1823357</xdr:colOff>
      <xdr:row>43</xdr:row>
      <xdr:rowOff>93346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BA326EC-0C2E-4FA2-B2E3-8DD76721D704}"/>
            </a:ext>
            <a:ext uri="{147F2762-F138-4A5C-976F-8EAC2B608ADB}">
              <a16:predDERef xmlns:a16="http://schemas.microsoft.com/office/drawing/2014/main" pred="{E2D5539D-1DCA-469B-A602-97111605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67750" y="0"/>
          <a:ext cx="1828800" cy="85534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39</xdr:row>
      <xdr:rowOff>0</xdr:rowOff>
    </xdr:from>
    <xdr:to>
      <xdr:col>1</xdr:col>
      <xdr:colOff>1333500</xdr:colOff>
      <xdr:row>43</xdr:row>
      <xdr:rowOff>93346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242668C2-9533-404F-9C6F-EB78AF472388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0"/>
          <a:ext cx="2066925" cy="85534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1823357</xdr:colOff>
      <xdr:row>43</xdr:row>
      <xdr:rowOff>93346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85D5244-ACA6-40D2-9E54-DAF81A9B46C6}"/>
            </a:ext>
            <a:ext uri="{147F2762-F138-4A5C-976F-8EAC2B608ADB}">
              <a16:predDERef xmlns:a16="http://schemas.microsoft.com/office/drawing/2014/main" pred="{E2D5539D-1DCA-469B-A602-97111605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67750" y="0"/>
          <a:ext cx="1828800" cy="85534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69</xdr:row>
      <xdr:rowOff>136071</xdr:rowOff>
    </xdr:from>
    <xdr:ext cx="2009775" cy="1071843"/>
    <xdr:pic>
      <xdr:nvPicPr>
        <xdr:cNvPr id="21" name="Imagen 20">
          <a:extLst>
            <a:ext uri="{FF2B5EF4-FFF2-40B4-BE49-F238E27FC236}">
              <a16:creationId xmlns:a16="http://schemas.microsoft.com/office/drawing/2014/main" id="{9596BA72-3305-42C8-A092-82406B7B9C85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75678"/>
          <a:ext cx="2009775" cy="10718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80D0D-49ED-4E22-A2DE-608E510C51FD}">
  <dimension ref="A1:K329"/>
  <sheetViews>
    <sheetView tabSelected="1" topLeftCell="A178" zoomScale="70" zoomScaleNormal="70" workbookViewId="0">
      <selection activeCell="C307" sqref="C307"/>
    </sheetView>
  </sheetViews>
  <sheetFormatPr baseColWidth="10" defaultRowHeight="15" x14ac:dyDescent="0.25"/>
  <cols>
    <col min="2" max="2" width="49" customWidth="1"/>
    <col min="3" max="3" width="37.140625" customWidth="1"/>
    <col min="4" max="4" width="45.42578125" customWidth="1"/>
    <col min="5" max="5" width="66.42578125" customWidth="1"/>
    <col min="6" max="6" width="25" customWidth="1"/>
    <col min="7" max="7" width="32" customWidth="1"/>
    <col min="8" max="8" width="15.85546875" customWidth="1"/>
  </cols>
  <sheetData>
    <row r="1" spans="1:8" x14ac:dyDescent="0.25">
      <c r="B1" s="3"/>
      <c r="C1" s="3"/>
      <c r="D1" s="3"/>
    </row>
    <row r="2" spans="1:8" x14ac:dyDescent="0.25">
      <c r="B2" s="3"/>
      <c r="C2" s="3"/>
      <c r="D2" s="3"/>
    </row>
    <row r="3" spans="1:8" x14ac:dyDescent="0.25">
      <c r="B3" s="3"/>
      <c r="C3" s="3"/>
      <c r="D3" s="3"/>
    </row>
    <row r="4" spans="1:8" x14ac:dyDescent="0.25">
      <c r="B4" s="3"/>
      <c r="C4" s="3"/>
      <c r="D4" s="3"/>
    </row>
    <row r="5" spans="1:8" x14ac:dyDescent="0.25">
      <c r="B5" s="3"/>
      <c r="C5" s="3"/>
      <c r="D5" s="3"/>
    </row>
    <row r="6" spans="1:8" x14ac:dyDescent="0.25">
      <c r="D6" s="2" t="s">
        <v>30</v>
      </c>
    </row>
    <row r="7" spans="1:8" x14ac:dyDescent="0.25">
      <c r="D7" s="2" t="s">
        <v>3</v>
      </c>
    </row>
    <row r="8" spans="1:8" x14ac:dyDescent="0.25">
      <c r="D8" s="2" t="s">
        <v>25</v>
      </c>
    </row>
    <row r="9" spans="1:8" x14ac:dyDescent="0.25">
      <c r="D9" s="2" t="s">
        <v>184</v>
      </c>
    </row>
    <row r="10" spans="1:8" x14ac:dyDescent="0.25">
      <c r="D10" t="s">
        <v>26</v>
      </c>
    </row>
    <row r="11" spans="1:8" x14ac:dyDescent="0.25">
      <c r="A11" s="17" t="s">
        <v>6</v>
      </c>
      <c r="B11" s="18" t="s">
        <v>28</v>
      </c>
      <c r="C11" s="17" t="s">
        <v>0</v>
      </c>
      <c r="D11" s="17" t="s">
        <v>5</v>
      </c>
      <c r="E11" s="111" t="s">
        <v>22</v>
      </c>
      <c r="F11" s="111" t="s">
        <v>27</v>
      </c>
      <c r="G11" s="112" t="s">
        <v>21</v>
      </c>
      <c r="H11" s="113" t="s">
        <v>4</v>
      </c>
    </row>
    <row r="12" spans="1:8" ht="24.75" x14ac:dyDescent="0.25">
      <c r="A12" s="8" t="s">
        <v>185</v>
      </c>
      <c r="B12" s="9" t="s">
        <v>186</v>
      </c>
      <c r="C12" s="10" t="s">
        <v>187</v>
      </c>
      <c r="D12" s="10" t="s">
        <v>188</v>
      </c>
      <c r="E12" s="11" t="s">
        <v>189</v>
      </c>
      <c r="F12" s="15" t="s">
        <v>190</v>
      </c>
      <c r="G12" s="16" t="s">
        <v>191</v>
      </c>
      <c r="H12" s="114">
        <v>27789</v>
      </c>
    </row>
    <row r="13" spans="1:8" ht="24.75" x14ac:dyDescent="0.25">
      <c r="A13" s="8" t="s">
        <v>192</v>
      </c>
      <c r="B13" s="9" t="s">
        <v>193</v>
      </c>
      <c r="C13" s="10" t="s">
        <v>194</v>
      </c>
      <c r="D13" s="10" t="s">
        <v>195</v>
      </c>
      <c r="E13" s="11" t="s">
        <v>196</v>
      </c>
      <c r="F13" s="12" t="s">
        <v>197</v>
      </c>
      <c r="G13" s="13" t="s">
        <v>198</v>
      </c>
      <c r="H13" s="114">
        <v>48352.1</v>
      </c>
    </row>
    <row r="14" spans="1:8" ht="24.75" x14ac:dyDescent="0.25">
      <c r="A14" s="8" t="s">
        <v>199</v>
      </c>
      <c r="B14" s="9" t="s">
        <v>200</v>
      </c>
      <c r="C14" s="10" t="s">
        <v>2</v>
      </c>
      <c r="D14" s="10" t="s">
        <v>1</v>
      </c>
      <c r="E14" s="11" t="s">
        <v>201</v>
      </c>
      <c r="F14" s="12" t="s">
        <v>7</v>
      </c>
      <c r="G14" s="13" t="s">
        <v>8</v>
      </c>
      <c r="H14" s="114">
        <v>67553.23</v>
      </c>
    </row>
    <row r="15" spans="1:8" x14ac:dyDescent="0.25">
      <c r="A15" s="8" t="s">
        <v>202</v>
      </c>
      <c r="B15" s="9" t="s">
        <v>203</v>
      </c>
      <c r="C15" s="10" t="s">
        <v>23</v>
      </c>
      <c r="D15" s="10"/>
      <c r="E15" s="11" t="s">
        <v>204</v>
      </c>
      <c r="F15" s="12" t="s">
        <v>9</v>
      </c>
      <c r="G15" s="13" t="s">
        <v>10</v>
      </c>
      <c r="H15" s="114">
        <v>309000</v>
      </c>
    </row>
    <row r="16" spans="1:8" x14ac:dyDescent="0.25">
      <c r="A16" s="8" t="s">
        <v>202</v>
      </c>
      <c r="B16" s="9" t="s">
        <v>205</v>
      </c>
      <c r="C16" s="10" t="s">
        <v>24</v>
      </c>
      <c r="D16" s="10"/>
      <c r="E16" s="11" t="s">
        <v>206</v>
      </c>
      <c r="F16" s="12" t="s">
        <v>19</v>
      </c>
      <c r="G16" s="13" t="s">
        <v>20</v>
      </c>
      <c r="H16" s="114">
        <v>3419500</v>
      </c>
    </row>
    <row r="17" spans="1:8" x14ac:dyDescent="0.25">
      <c r="A17" s="8" t="s">
        <v>202</v>
      </c>
      <c r="B17" s="9" t="s">
        <v>205</v>
      </c>
      <c r="C17" s="10" t="s">
        <v>24</v>
      </c>
      <c r="D17" s="10"/>
      <c r="E17" s="11" t="s">
        <v>206</v>
      </c>
      <c r="F17" s="12" t="s">
        <v>13</v>
      </c>
      <c r="G17" s="14" t="s">
        <v>14</v>
      </c>
      <c r="H17" s="114">
        <v>237851.77</v>
      </c>
    </row>
    <row r="18" spans="1:8" x14ac:dyDescent="0.25">
      <c r="A18" s="8" t="s">
        <v>202</v>
      </c>
      <c r="B18" s="9" t="s">
        <v>205</v>
      </c>
      <c r="C18" s="10" t="s">
        <v>24</v>
      </c>
      <c r="D18" s="10"/>
      <c r="E18" s="11" t="s">
        <v>206</v>
      </c>
      <c r="F18" s="12" t="s">
        <v>15</v>
      </c>
      <c r="G18" s="13" t="s">
        <v>16</v>
      </c>
      <c r="H18" s="114">
        <v>242784.5</v>
      </c>
    </row>
    <row r="19" spans="1:8" x14ac:dyDescent="0.25">
      <c r="A19" s="8" t="s">
        <v>202</v>
      </c>
      <c r="B19" s="9" t="s">
        <v>205</v>
      </c>
      <c r="C19" s="10" t="s">
        <v>24</v>
      </c>
      <c r="D19" s="10"/>
      <c r="E19" s="11" t="s">
        <v>206</v>
      </c>
      <c r="F19" s="12" t="s">
        <v>17</v>
      </c>
      <c r="G19" s="13" t="s">
        <v>18</v>
      </c>
      <c r="H19" s="114">
        <v>30966.1</v>
      </c>
    </row>
    <row r="20" spans="1:8" x14ac:dyDescent="0.25">
      <c r="A20" s="8" t="s">
        <v>202</v>
      </c>
      <c r="B20" s="9" t="s">
        <v>207</v>
      </c>
      <c r="C20" s="10" t="s">
        <v>208</v>
      </c>
      <c r="D20" s="10"/>
      <c r="E20" s="11" t="s">
        <v>209</v>
      </c>
      <c r="F20" s="12" t="s">
        <v>11</v>
      </c>
      <c r="G20" s="13" t="s">
        <v>12</v>
      </c>
      <c r="H20" s="114">
        <v>1180000</v>
      </c>
    </row>
    <row r="21" spans="1:8" x14ac:dyDescent="0.25">
      <c r="A21" s="8" t="s">
        <v>202</v>
      </c>
      <c r="B21" s="9" t="s">
        <v>207</v>
      </c>
      <c r="C21" s="10" t="s">
        <v>208</v>
      </c>
      <c r="D21" s="10"/>
      <c r="E21" s="11" t="s">
        <v>209</v>
      </c>
      <c r="F21" s="12" t="s">
        <v>13</v>
      </c>
      <c r="G21" s="14" t="s">
        <v>14</v>
      </c>
      <c r="H21" s="114">
        <v>83662</v>
      </c>
    </row>
    <row r="22" spans="1:8" ht="24.75" x14ac:dyDescent="0.25">
      <c r="A22" s="8" t="s">
        <v>202</v>
      </c>
      <c r="B22" s="9" t="s">
        <v>207</v>
      </c>
      <c r="C22" s="10" t="s">
        <v>208</v>
      </c>
      <c r="D22" s="10"/>
      <c r="E22" s="11" t="s">
        <v>209</v>
      </c>
      <c r="F22" s="12" t="s">
        <v>15</v>
      </c>
      <c r="G22" s="14" t="s">
        <v>16</v>
      </c>
      <c r="H22" s="114">
        <v>83780</v>
      </c>
    </row>
    <row r="23" spans="1:8" ht="24.75" x14ac:dyDescent="0.25">
      <c r="A23" s="8" t="s">
        <v>202</v>
      </c>
      <c r="B23" s="9" t="s">
        <v>207</v>
      </c>
      <c r="C23" s="10" t="s">
        <v>208</v>
      </c>
      <c r="D23" s="10"/>
      <c r="E23" s="11" t="s">
        <v>209</v>
      </c>
      <c r="F23" s="12" t="s">
        <v>17</v>
      </c>
      <c r="G23" s="14" t="s">
        <v>18</v>
      </c>
      <c r="H23" s="114">
        <v>11662.2</v>
      </c>
    </row>
    <row r="24" spans="1:8" x14ac:dyDescent="0.25">
      <c r="A24" s="8" t="s">
        <v>210</v>
      </c>
      <c r="B24" s="9" t="s">
        <v>211</v>
      </c>
      <c r="C24" s="10" t="s">
        <v>3</v>
      </c>
      <c r="D24" s="10" t="s">
        <v>212</v>
      </c>
      <c r="E24" s="11" t="s">
        <v>213</v>
      </c>
      <c r="F24" s="12" t="s">
        <v>214</v>
      </c>
      <c r="G24" s="14" t="s">
        <v>215</v>
      </c>
      <c r="H24" s="114">
        <v>1105000</v>
      </c>
    </row>
    <row r="25" spans="1:8" ht="24.75" x14ac:dyDescent="0.25">
      <c r="A25" s="8" t="s">
        <v>216</v>
      </c>
      <c r="B25" s="9" t="s">
        <v>217</v>
      </c>
      <c r="C25" s="10" t="s">
        <v>218</v>
      </c>
      <c r="D25" s="10" t="s">
        <v>219</v>
      </c>
      <c r="E25" s="11" t="s">
        <v>220</v>
      </c>
      <c r="F25" s="12" t="s">
        <v>221</v>
      </c>
      <c r="G25" s="14" t="s">
        <v>222</v>
      </c>
      <c r="H25" s="114">
        <v>28397.08</v>
      </c>
    </row>
    <row r="26" spans="1:8" ht="24.75" x14ac:dyDescent="0.25">
      <c r="A26" s="8" t="s">
        <v>216</v>
      </c>
      <c r="B26" s="9" t="s">
        <v>223</v>
      </c>
      <c r="C26" s="115" t="s">
        <v>224</v>
      </c>
      <c r="D26" s="10" t="s">
        <v>225</v>
      </c>
      <c r="E26" s="11" t="s">
        <v>226</v>
      </c>
      <c r="F26" s="12" t="s">
        <v>150</v>
      </c>
      <c r="G26" s="14" t="s">
        <v>227</v>
      </c>
      <c r="H26" s="114">
        <v>73820</v>
      </c>
    </row>
    <row r="27" spans="1:8" ht="24.75" x14ac:dyDescent="0.25">
      <c r="A27" s="8" t="s">
        <v>228</v>
      </c>
      <c r="B27" s="9" t="s">
        <v>229</v>
      </c>
      <c r="C27" s="10" t="s">
        <v>3</v>
      </c>
      <c r="D27" s="10" t="s">
        <v>212</v>
      </c>
      <c r="E27" s="11" t="s">
        <v>230</v>
      </c>
      <c r="F27" s="12" t="s">
        <v>231</v>
      </c>
      <c r="G27" s="14" t="s">
        <v>232</v>
      </c>
      <c r="H27" s="114">
        <v>179833.87</v>
      </c>
    </row>
    <row r="28" spans="1:8" ht="24.75" x14ac:dyDescent="0.25">
      <c r="A28" s="8" t="s">
        <v>228</v>
      </c>
      <c r="B28" s="9" t="s">
        <v>233</v>
      </c>
      <c r="C28" s="10" t="s">
        <v>3</v>
      </c>
      <c r="D28" s="10" t="s">
        <v>212</v>
      </c>
      <c r="E28" s="11" t="s">
        <v>234</v>
      </c>
      <c r="F28" s="12" t="s">
        <v>231</v>
      </c>
      <c r="G28" s="14" t="s">
        <v>232</v>
      </c>
      <c r="H28" s="114">
        <v>13844.02</v>
      </c>
    </row>
    <row r="29" spans="1:8" ht="15.75" thickBot="1" x14ac:dyDescent="0.3">
      <c r="A29" s="19"/>
      <c r="B29" s="19"/>
      <c r="C29" s="19"/>
      <c r="D29" s="19"/>
      <c r="E29" s="19"/>
      <c r="F29" s="19"/>
      <c r="G29" s="116" t="s">
        <v>29</v>
      </c>
      <c r="H29" s="117">
        <f>SUM(H12:H28)</f>
        <v>7143795.8699999992</v>
      </c>
    </row>
    <row r="30" spans="1:8" ht="15.75" thickTop="1" x14ac:dyDescent="0.25">
      <c r="G30" s="118"/>
      <c r="H30" s="119"/>
    </row>
    <row r="31" spans="1:8" ht="6.75" customHeight="1" x14ac:dyDescent="0.25">
      <c r="G31" s="118"/>
      <c r="H31" s="119"/>
    </row>
    <row r="32" spans="1:8" x14ac:dyDescent="0.25">
      <c r="B32" s="5"/>
      <c r="C32" s="72" t="s">
        <v>36</v>
      </c>
      <c r="D32" s="72"/>
      <c r="F32" s="93" t="s">
        <v>31</v>
      </c>
    </row>
    <row r="33" spans="1:11" x14ac:dyDescent="0.25">
      <c r="B33" s="5"/>
      <c r="C33" s="72" t="s">
        <v>35</v>
      </c>
      <c r="D33" s="72"/>
      <c r="F33" s="5" t="s">
        <v>32</v>
      </c>
    </row>
    <row r="34" spans="1:11" x14ac:dyDescent="0.25">
      <c r="B34" s="4"/>
      <c r="C34" s="72" t="s">
        <v>33</v>
      </c>
      <c r="D34" s="7"/>
      <c r="F34" s="72" t="s">
        <v>34</v>
      </c>
    </row>
    <row r="36" spans="1:11" ht="17.25" customHeight="1" x14ac:dyDescent="0.25">
      <c r="B36" s="4"/>
      <c r="C36" s="6"/>
      <c r="D36" s="7"/>
      <c r="F36" s="6"/>
    </row>
    <row r="37" spans="1:11" ht="17.25" customHeight="1" x14ac:dyDescent="0.25">
      <c r="B37" s="4"/>
      <c r="C37" s="6"/>
      <c r="D37" s="7"/>
      <c r="F37" s="6"/>
    </row>
    <row r="38" spans="1:11" ht="19.5" customHeight="1" x14ac:dyDescent="0.25"/>
    <row r="40" spans="1:11" s="107" customFormat="1" ht="15.75" x14ac:dyDescent="0.25">
      <c r="D40" s="108"/>
    </row>
    <row r="41" spans="1:11" s="107" customFormat="1" ht="15.75" x14ac:dyDescent="0.25">
      <c r="A41" s="165" t="s">
        <v>30</v>
      </c>
      <c r="B41" s="165"/>
      <c r="C41" s="165"/>
      <c r="D41" s="165"/>
      <c r="E41" s="109"/>
      <c r="F41" s="109"/>
      <c r="G41" s="109"/>
      <c r="H41" s="109"/>
      <c r="I41" s="109"/>
      <c r="J41" s="109"/>
      <c r="K41" s="109"/>
    </row>
    <row r="42" spans="1:11" s="107" customFormat="1" ht="15.75" x14ac:dyDescent="0.25">
      <c r="A42" s="165" t="s">
        <v>166</v>
      </c>
      <c r="B42" s="165"/>
      <c r="C42" s="165"/>
      <c r="D42" s="165"/>
      <c r="E42" s="110"/>
      <c r="F42" s="110"/>
      <c r="G42" s="110"/>
      <c r="H42" s="110"/>
      <c r="I42" s="110"/>
      <c r="J42" s="110"/>
      <c r="K42" s="110"/>
    </row>
    <row r="43" spans="1:11" s="107" customFormat="1" ht="15.75" x14ac:dyDescent="0.25">
      <c r="A43" s="165" t="s">
        <v>167</v>
      </c>
      <c r="B43" s="165"/>
      <c r="C43" s="165"/>
      <c r="D43" s="165"/>
      <c r="E43" s="109"/>
      <c r="F43" s="109"/>
      <c r="G43" s="109"/>
      <c r="H43" s="109"/>
      <c r="I43" s="109"/>
      <c r="J43" s="109"/>
      <c r="K43" s="109"/>
    </row>
    <row r="44" spans="1:11" s="4" customFormat="1" ht="13.5" x14ac:dyDescent="0.25">
      <c r="A44" s="135"/>
      <c r="B44" s="135" t="s">
        <v>259</v>
      </c>
      <c r="C44" s="135"/>
      <c r="D44" s="135"/>
      <c r="E44" s="136"/>
      <c r="F44" s="136"/>
      <c r="G44" s="136"/>
      <c r="H44" s="136"/>
      <c r="I44" s="136"/>
      <c r="J44" s="136"/>
      <c r="K44" s="136"/>
    </row>
    <row r="45" spans="1:11" s="4" customFormat="1" x14ac:dyDescent="0.2">
      <c r="A45" s="192" t="s">
        <v>168</v>
      </c>
      <c r="B45" s="192"/>
      <c r="C45" s="192"/>
      <c r="D45" s="192"/>
      <c r="E45" s="120"/>
      <c r="F45" s="120"/>
      <c r="G45" s="120"/>
      <c r="H45" s="120"/>
      <c r="I45" s="120"/>
      <c r="J45" s="120"/>
      <c r="K45" s="120"/>
    </row>
    <row r="46" spans="1:11" s="4" customFormat="1" ht="12.75" x14ac:dyDescent="0.2"/>
    <row r="47" spans="1:11" s="4" customFormat="1" ht="46.5" customHeight="1" x14ac:dyDescent="0.2">
      <c r="A47" s="137" t="s">
        <v>169</v>
      </c>
      <c r="B47" s="137" t="s">
        <v>146</v>
      </c>
      <c r="C47" s="138" t="s">
        <v>170</v>
      </c>
      <c r="D47" s="138" t="s">
        <v>171</v>
      </c>
      <c r="E47" s="139" t="s">
        <v>172</v>
      </c>
      <c r="F47" s="139" t="s">
        <v>173</v>
      </c>
      <c r="G47" s="139" t="s">
        <v>174</v>
      </c>
      <c r="H47" s="140" t="s">
        <v>175</v>
      </c>
      <c r="I47" s="141" t="s">
        <v>176</v>
      </c>
    </row>
    <row r="48" spans="1:11" s="4" customFormat="1" ht="51.75" customHeight="1" x14ac:dyDescent="0.2">
      <c r="A48" s="142" t="s">
        <v>194</v>
      </c>
      <c r="B48" s="143" t="s">
        <v>235</v>
      </c>
      <c r="C48" s="143" t="s">
        <v>236</v>
      </c>
      <c r="D48" s="144">
        <v>44579</v>
      </c>
      <c r="E48" s="144">
        <v>44926</v>
      </c>
      <c r="F48" s="145">
        <v>48352.1</v>
      </c>
      <c r="G48" s="145">
        <v>48352.1</v>
      </c>
      <c r="H48" s="146">
        <v>0</v>
      </c>
      <c r="I48" s="146" t="s">
        <v>177</v>
      </c>
    </row>
    <row r="49" spans="1:9" s="4" customFormat="1" ht="36.75" customHeight="1" x14ac:dyDescent="0.2">
      <c r="A49" s="142" t="s">
        <v>237</v>
      </c>
      <c r="B49" s="143" t="s">
        <v>238</v>
      </c>
      <c r="C49" s="147" t="s">
        <v>239</v>
      </c>
      <c r="D49" s="144">
        <v>44600</v>
      </c>
      <c r="E49" s="144">
        <v>44926</v>
      </c>
      <c r="F49" s="145">
        <v>27789</v>
      </c>
      <c r="G49" s="145">
        <v>27789</v>
      </c>
      <c r="H49" s="146">
        <v>0</v>
      </c>
      <c r="I49" s="146" t="s">
        <v>177</v>
      </c>
    </row>
    <row r="50" spans="1:9" s="4" customFormat="1" ht="57" customHeight="1" x14ac:dyDescent="0.2">
      <c r="A50" s="142" t="s">
        <v>2</v>
      </c>
      <c r="B50" s="143" t="s">
        <v>240</v>
      </c>
      <c r="C50" s="148" t="s">
        <v>241</v>
      </c>
      <c r="D50" s="144">
        <v>44613</v>
      </c>
      <c r="E50" s="144">
        <v>44926</v>
      </c>
      <c r="F50" s="149">
        <v>67553.23</v>
      </c>
      <c r="G50" s="149">
        <v>67553.23</v>
      </c>
      <c r="H50" s="146">
        <v>0</v>
      </c>
      <c r="I50" s="146" t="s">
        <v>177</v>
      </c>
    </row>
    <row r="51" spans="1:9" s="4" customFormat="1" ht="25.5" x14ac:dyDescent="0.2">
      <c r="A51" s="150" t="s">
        <v>242</v>
      </c>
      <c r="B51" s="143" t="s">
        <v>220</v>
      </c>
      <c r="C51" s="151" t="s">
        <v>243</v>
      </c>
      <c r="D51" s="144">
        <v>44609</v>
      </c>
      <c r="E51" s="144">
        <v>44926</v>
      </c>
      <c r="F51" s="149">
        <v>28397.08</v>
      </c>
      <c r="G51" s="149">
        <v>28397.08</v>
      </c>
      <c r="H51" s="146">
        <v>0</v>
      </c>
      <c r="I51" s="146" t="s">
        <v>177</v>
      </c>
    </row>
    <row r="52" spans="1:9" s="4" customFormat="1" ht="13.5" x14ac:dyDescent="0.25">
      <c r="A52" s="121"/>
      <c r="B52" s="122"/>
      <c r="C52" s="123"/>
      <c r="D52" s="124"/>
      <c r="E52" s="152"/>
      <c r="F52" s="152"/>
      <c r="G52" s="152"/>
      <c r="H52" s="152"/>
      <c r="I52" s="152"/>
    </row>
    <row r="53" spans="1:9" s="4" customFormat="1" ht="13.5" x14ac:dyDescent="0.25">
      <c r="A53" s="125"/>
      <c r="B53" s="126"/>
      <c r="C53" s="127"/>
      <c r="D53" s="128"/>
      <c r="E53" s="153"/>
      <c r="F53" s="153"/>
      <c r="G53" s="153"/>
      <c r="H53" s="153"/>
      <c r="I53" s="153"/>
    </row>
    <row r="54" spans="1:9" s="4" customFormat="1" ht="13.5" x14ac:dyDescent="0.25">
      <c r="A54" s="125"/>
      <c r="B54" s="126"/>
      <c r="C54" s="127"/>
      <c r="D54" s="128"/>
      <c r="E54" s="153"/>
      <c r="F54" s="153"/>
      <c r="G54" s="153"/>
      <c r="H54" s="153"/>
      <c r="I54" s="153"/>
    </row>
    <row r="55" spans="1:9" s="4" customFormat="1" ht="13.5" x14ac:dyDescent="0.25">
      <c r="A55" s="125"/>
      <c r="B55" s="126"/>
      <c r="C55" s="127"/>
      <c r="D55" s="128"/>
      <c r="E55" s="153"/>
      <c r="F55" s="153"/>
      <c r="G55" s="153"/>
      <c r="H55" s="153"/>
      <c r="I55" s="153"/>
    </row>
    <row r="56" spans="1:9" s="4" customFormat="1" ht="15.75" thickBot="1" x14ac:dyDescent="0.35">
      <c r="A56" s="129"/>
      <c r="B56" s="130"/>
      <c r="C56" s="131" t="s">
        <v>178</v>
      </c>
      <c r="D56" s="132"/>
      <c r="E56" s="132"/>
      <c r="F56" s="132">
        <f>SUM(F48:F55)</f>
        <v>172091.41000000003</v>
      </c>
      <c r="G56" s="132">
        <f>SUM(G48:G55)</f>
        <v>172091.41000000003</v>
      </c>
      <c r="H56" s="132"/>
      <c r="I56" s="132"/>
    </row>
    <row r="57" spans="1:9" s="4" customFormat="1" ht="13.5" thickTop="1" x14ac:dyDescent="0.2"/>
    <row r="58" spans="1:9" s="4" customFormat="1" ht="12.75" x14ac:dyDescent="0.2"/>
    <row r="59" spans="1:9" s="4" customFormat="1" ht="12.75" x14ac:dyDescent="0.2"/>
    <row r="60" spans="1:9" s="4" customFormat="1" ht="12.75" x14ac:dyDescent="0.2"/>
    <row r="61" spans="1:9" s="4" customFormat="1" ht="12.75" x14ac:dyDescent="0.2"/>
    <row r="62" spans="1:9" s="4" customFormat="1" ht="12.75" x14ac:dyDescent="0.2">
      <c r="A62" s="154"/>
      <c r="E62" s="154"/>
      <c r="F62" s="154"/>
    </row>
    <row r="63" spans="1:9" s="4" customFormat="1" ht="12.75" x14ac:dyDescent="0.2">
      <c r="A63" s="7" t="s">
        <v>179</v>
      </c>
      <c r="C63" s="7"/>
      <c r="E63" s="7" t="s">
        <v>180</v>
      </c>
    </row>
    <row r="64" spans="1:9" s="4" customFormat="1" ht="12.75" x14ac:dyDescent="0.2">
      <c r="A64" s="133" t="s">
        <v>181</v>
      </c>
      <c r="B64" s="133"/>
      <c r="E64" s="134" t="s">
        <v>244</v>
      </c>
      <c r="F64" s="134"/>
      <c r="G64" s="134"/>
    </row>
    <row r="65" spans="1:9" s="4" customFormat="1" ht="12.75" x14ac:dyDescent="0.2">
      <c r="A65" s="155" t="s">
        <v>182</v>
      </c>
      <c r="B65" s="155"/>
      <c r="E65" s="156" t="s">
        <v>183</v>
      </c>
    </row>
    <row r="66" spans="1:9" s="4" customFormat="1" ht="12.75" x14ac:dyDescent="0.2"/>
    <row r="67" spans="1:9" s="107" customFormat="1" ht="15.75" x14ac:dyDescent="0.25">
      <c r="D67" s="108"/>
    </row>
    <row r="68" spans="1:9" s="107" customFormat="1" ht="15.75" x14ac:dyDescent="0.25">
      <c r="D68" s="108"/>
    </row>
    <row r="69" spans="1:9" s="107" customFormat="1" ht="15.75" x14ac:dyDescent="0.25">
      <c r="D69" s="108"/>
    </row>
    <row r="70" spans="1:9" ht="27" customHeight="1" x14ac:dyDescent="0.25">
      <c r="B70" s="20"/>
      <c r="C70" s="3"/>
    </row>
    <row r="71" spans="1:9" x14ac:dyDescent="0.25">
      <c r="A71" s="3"/>
      <c r="B71" s="20"/>
      <c r="C71" s="3"/>
    </row>
    <row r="72" spans="1:9" x14ac:dyDescent="0.25">
      <c r="A72" s="3"/>
      <c r="B72" s="20"/>
      <c r="C72" s="3"/>
    </row>
    <row r="73" spans="1:9" x14ac:dyDescent="0.25">
      <c r="A73" s="3"/>
      <c r="B73" s="20"/>
      <c r="C73" s="3"/>
    </row>
    <row r="74" spans="1:9" x14ac:dyDescent="0.25">
      <c r="A74" s="3"/>
      <c r="B74" s="20"/>
      <c r="C74" s="3"/>
    </row>
    <row r="75" spans="1:9" ht="15.75" x14ac:dyDescent="0.25">
      <c r="A75" s="3"/>
      <c r="B75" s="20"/>
      <c r="C75" s="191"/>
      <c r="D75" s="191"/>
      <c r="E75" s="191"/>
      <c r="F75" s="191"/>
      <c r="G75" s="191"/>
      <c r="H75" s="191"/>
      <c r="I75" s="191"/>
    </row>
    <row r="76" spans="1:9" s="21" customFormat="1" ht="18" x14ac:dyDescent="0.25">
      <c r="A76" s="196" t="s">
        <v>37</v>
      </c>
      <c r="B76" s="196"/>
      <c r="C76" s="196"/>
      <c r="D76" s="196"/>
      <c r="E76" s="196"/>
      <c r="F76" s="196"/>
      <c r="G76" s="196"/>
    </row>
    <row r="77" spans="1:9" s="21" customFormat="1" ht="18" x14ac:dyDescent="0.25">
      <c r="A77" s="196" t="s">
        <v>38</v>
      </c>
      <c r="B77" s="196"/>
      <c r="C77" s="196"/>
      <c r="D77" s="196"/>
      <c r="E77" s="196"/>
      <c r="F77" s="196"/>
      <c r="G77" s="196"/>
    </row>
    <row r="78" spans="1:9" ht="34.5" customHeight="1" x14ac:dyDescent="0.25">
      <c r="A78" s="193" t="s">
        <v>39</v>
      </c>
      <c r="B78" s="193"/>
      <c r="C78" s="193"/>
      <c r="D78" s="193"/>
    </row>
    <row r="79" spans="1:9" x14ac:dyDescent="0.25">
      <c r="A79" s="194" t="s">
        <v>40</v>
      </c>
      <c r="B79" s="194"/>
      <c r="C79" s="194"/>
      <c r="D79" s="194"/>
    </row>
    <row r="80" spans="1:9" x14ac:dyDescent="0.25">
      <c r="A80" s="194" t="s">
        <v>245</v>
      </c>
      <c r="B80" s="194"/>
      <c r="C80" s="194"/>
      <c r="D80" s="194"/>
    </row>
    <row r="81" spans="1:4" x14ac:dyDescent="0.25">
      <c r="A81" s="195" t="s">
        <v>26</v>
      </c>
      <c r="B81" s="195"/>
      <c r="C81" s="195"/>
      <c r="D81" s="195"/>
    </row>
    <row r="82" spans="1:4" ht="15" customHeight="1" x14ac:dyDescent="0.25">
      <c r="B82" s="22" t="s">
        <v>41</v>
      </c>
      <c r="C82" s="23">
        <f>C160</f>
        <v>7797865.3499999996</v>
      </c>
    </row>
    <row r="83" spans="1:4" ht="15" customHeight="1" x14ac:dyDescent="0.25">
      <c r="B83" s="22" t="s">
        <v>42</v>
      </c>
      <c r="C83" s="24" t="s">
        <v>43</v>
      </c>
    </row>
    <row r="84" spans="1:4" ht="15" customHeight="1" x14ac:dyDescent="0.25">
      <c r="B84" s="25" t="s">
        <v>44</v>
      </c>
      <c r="C84" s="26">
        <v>5898177.8899999997</v>
      </c>
    </row>
    <row r="85" spans="1:4" ht="15" customHeight="1" x14ac:dyDescent="0.25">
      <c r="B85" s="25" t="s">
        <v>45</v>
      </c>
      <c r="C85" s="26">
        <v>309000</v>
      </c>
    </row>
    <row r="86" spans="1:4" ht="15" customHeight="1" x14ac:dyDescent="0.25">
      <c r="B86" s="25" t="s">
        <v>46</v>
      </c>
      <c r="C86" s="24" t="s">
        <v>43</v>
      </c>
    </row>
    <row r="87" spans="1:4" ht="15" customHeight="1" x14ac:dyDescent="0.25">
      <c r="B87" s="25" t="s">
        <v>47</v>
      </c>
      <c r="C87" s="27" t="s">
        <v>43</v>
      </c>
    </row>
    <row r="88" spans="1:4" ht="15" customHeight="1" x14ac:dyDescent="0.25">
      <c r="B88" s="25" t="s">
        <v>48</v>
      </c>
      <c r="C88" s="28">
        <v>690706.57</v>
      </c>
    </row>
    <row r="89" spans="1:4" ht="15" customHeight="1" x14ac:dyDescent="0.25">
      <c r="B89" s="22" t="s">
        <v>49</v>
      </c>
      <c r="C89" s="29" t="s">
        <v>43</v>
      </c>
    </row>
    <row r="90" spans="1:4" ht="15" customHeight="1" x14ac:dyDescent="0.25">
      <c r="B90" s="25" t="s">
        <v>50</v>
      </c>
      <c r="C90" s="30">
        <v>423539.32</v>
      </c>
    </row>
    <row r="91" spans="1:4" ht="15" customHeight="1" x14ac:dyDescent="0.25">
      <c r="B91" s="25" t="s">
        <v>51</v>
      </c>
      <c r="C91" s="24" t="s">
        <v>43</v>
      </c>
    </row>
    <row r="92" spans="1:4" ht="15" customHeight="1" x14ac:dyDescent="0.25">
      <c r="B92" s="25" t="s">
        <v>52</v>
      </c>
      <c r="C92" s="24" t="s">
        <v>43</v>
      </c>
    </row>
    <row r="93" spans="1:4" ht="15" customHeight="1" x14ac:dyDescent="0.25">
      <c r="B93" s="25" t="s">
        <v>53</v>
      </c>
      <c r="C93" s="27" t="s">
        <v>43</v>
      </c>
    </row>
    <row r="94" spans="1:4" ht="15" customHeight="1" x14ac:dyDescent="0.25">
      <c r="B94" s="25" t="s">
        <v>54</v>
      </c>
      <c r="C94" s="24" t="s">
        <v>43</v>
      </c>
    </row>
    <row r="95" spans="1:4" ht="15" customHeight="1" x14ac:dyDescent="0.25">
      <c r="B95" s="25" t="s">
        <v>55</v>
      </c>
      <c r="C95" s="28">
        <v>135106.46</v>
      </c>
    </row>
    <row r="96" spans="1:4" ht="15" customHeight="1" x14ac:dyDescent="0.25">
      <c r="B96" s="25" t="s">
        <v>56</v>
      </c>
      <c r="C96" s="24" t="s">
        <v>43</v>
      </c>
    </row>
    <row r="97" spans="2:3" ht="15" customHeight="1" x14ac:dyDescent="0.25">
      <c r="B97" s="25" t="s">
        <v>57</v>
      </c>
      <c r="C97" s="28">
        <v>183372</v>
      </c>
    </row>
    <row r="98" spans="2:3" ht="15" customHeight="1" x14ac:dyDescent="0.25">
      <c r="B98" s="25" t="s">
        <v>58</v>
      </c>
      <c r="C98" s="24" t="s">
        <v>43</v>
      </c>
    </row>
    <row r="99" spans="2:3" ht="15" customHeight="1" x14ac:dyDescent="0.25">
      <c r="B99" s="22" t="s">
        <v>59</v>
      </c>
      <c r="C99" s="24" t="s">
        <v>43</v>
      </c>
    </row>
    <row r="100" spans="2:3" ht="15" customHeight="1" x14ac:dyDescent="0.25">
      <c r="B100" s="25" t="s">
        <v>60</v>
      </c>
      <c r="C100" s="24" t="s">
        <v>43</v>
      </c>
    </row>
    <row r="101" spans="2:3" ht="15" customHeight="1" x14ac:dyDescent="0.25">
      <c r="B101" s="25" t="s">
        <v>61</v>
      </c>
      <c r="C101" s="24" t="s">
        <v>43</v>
      </c>
    </row>
    <row r="102" spans="2:3" ht="15" customHeight="1" x14ac:dyDescent="0.25">
      <c r="B102" s="25" t="s">
        <v>62</v>
      </c>
      <c r="C102" s="24" t="s">
        <v>43</v>
      </c>
    </row>
    <row r="103" spans="2:3" ht="15" customHeight="1" x14ac:dyDescent="0.25">
      <c r="B103" s="25" t="s">
        <v>63</v>
      </c>
      <c r="C103" s="24" t="s">
        <v>43</v>
      </c>
    </row>
    <row r="104" spans="2:3" ht="15" customHeight="1" x14ac:dyDescent="0.25">
      <c r="B104" s="25" t="s">
        <v>64</v>
      </c>
      <c r="C104" s="28">
        <v>15528.8</v>
      </c>
    </row>
    <row r="105" spans="2:3" ht="15" customHeight="1" x14ac:dyDescent="0.25">
      <c r="B105" s="25" t="s">
        <v>65</v>
      </c>
      <c r="C105" s="24" t="s">
        <v>43</v>
      </c>
    </row>
    <row r="106" spans="2:3" ht="15" customHeight="1" x14ac:dyDescent="0.25">
      <c r="B106" s="25" t="s">
        <v>66</v>
      </c>
      <c r="C106" s="28">
        <v>73820</v>
      </c>
    </row>
    <row r="107" spans="2:3" ht="15" customHeight="1" x14ac:dyDescent="0.25">
      <c r="B107" s="25" t="s">
        <v>67</v>
      </c>
      <c r="C107" s="24" t="s">
        <v>43</v>
      </c>
    </row>
    <row r="108" spans="2:3" ht="15" customHeight="1" x14ac:dyDescent="0.25">
      <c r="B108" s="25" t="s">
        <v>68</v>
      </c>
      <c r="C108" s="28">
        <v>68614.31</v>
      </c>
    </row>
    <row r="109" spans="2:3" ht="15" customHeight="1" x14ac:dyDescent="0.25">
      <c r="B109" s="22" t="s">
        <v>69</v>
      </c>
      <c r="C109" s="24" t="s">
        <v>43</v>
      </c>
    </row>
    <row r="110" spans="2:3" ht="15" customHeight="1" x14ac:dyDescent="0.25">
      <c r="B110" s="25" t="s">
        <v>70</v>
      </c>
      <c r="C110" s="24" t="s">
        <v>43</v>
      </c>
    </row>
    <row r="111" spans="2:3" ht="15" customHeight="1" x14ac:dyDescent="0.25">
      <c r="B111" s="25" t="s">
        <v>71</v>
      </c>
      <c r="C111" s="24" t="s">
        <v>43</v>
      </c>
    </row>
    <row r="112" spans="2:3" ht="15" customHeight="1" x14ac:dyDescent="0.25">
      <c r="B112" s="25" t="s">
        <v>72</v>
      </c>
      <c r="C112" s="24" t="s">
        <v>43</v>
      </c>
    </row>
    <row r="113" spans="2:3" ht="15" customHeight="1" x14ac:dyDescent="0.25">
      <c r="B113" s="25" t="s">
        <v>73</v>
      </c>
      <c r="C113" s="24" t="s">
        <v>43</v>
      </c>
    </row>
    <row r="114" spans="2:3" ht="15" customHeight="1" x14ac:dyDescent="0.25">
      <c r="B114" s="25" t="s">
        <v>74</v>
      </c>
      <c r="C114" s="24" t="s">
        <v>43</v>
      </c>
    </row>
    <row r="115" spans="2:3" ht="15" customHeight="1" x14ac:dyDescent="0.25">
      <c r="B115" s="25" t="s">
        <v>75</v>
      </c>
      <c r="C115" s="24" t="s">
        <v>43</v>
      </c>
    </row>
    <row r="116" spans="2:3" ht="15" customHeight="1" x14ac:dyDescent="0.25">
      <c r="B116" s="25" t="s">
        <v>76</v>
      </c>
      <c r="C116" s="24" t="s">
        <v>43</v>
      </c>
    </row>
    <row r="117" spans="2:3" ht="15" customHeight="1" x14ac:dyDescent="0.25">
      <c r="B117" s="22" t="s">
        <v>77</v>
      </c>
      <c r="C117" s="24" t="s">
        <v>43</v>
      </c>
    </row>
    <row r="118" spans="2:3" ht="15" customHeight="1" x14ac:dyDescent="0.25">
      <c r="B118" s="25" t="s">
        <v>78</v>
      </c>
      <c r="C118" s="24" t="s">
        <v>43</v>
      </c>
    </row>
    <row r="119" spans="2:3" ht="15" customHeight="1" x14ac:dyDescent="0.25">
      <c r="B119" s="25" t="s">
        <v>79</v>
      </c>
      <c r="C119" s="24" t="s">
        <v>43</v>
      </c>
    </row>
    <row r="120" spans="2:3" ht="15" customHeight="1" x14ac:dyDescent="0.25">
      <c r="B120" s="25" t="s">
        <v>80</v>
      </c>
      <c r="C120" s="24" t="s">
        <v>43</v>
      </c>
    </row>
    <row r="121" spans="2:3" ht="15" customHeight="1" x14ac:dyDescent="0.25">
      <c r="B121" s="25" t="s">
        <v>81</v>
      </c>
      <c r="C121" s="24" t="s">
        <v>43</v>
      </c>
    </row>
    <row r="122" spans="2:3" ht="15" customHeight="1" x14ac:dyDescent="0.25">
      <c r="B122" s="25" t="s">
        <v>82</v>
      </c>
      <c r="C122" s="24" t="s">
        <v>43</v>
      </c>
    </row>
    <row r="123" spans="2:3" ht="15" customHeight="1" x14ac:dyDescent="0.25">
      <c r="B123" s="25" t="s">
        <v>83</v>
      </c>
      <c r="C123" s="24" t="s">
        <v>43</v>
      </c>
    </row>
    <row r="124" spans="2:3" ht="15" customHeight="1" x14ac:dyDescent="0.25">
      <c r="B124" s="25" t="s">
        <v>84</v>
      </c>
      <c r="C124" s="24" t="s">
        <v>43</v>
      </c>
    </row>
    <row r="125" spans="2:3" ht="15" customHeight="1" x14ac:dyDescent="0.25">
      <c r="B125" s="22" t="s">
        <v>85</v>
      </c>
      <c r="C125" s="24" t="s">
        <v>43</v>
      </c>
    </row>
    <row r="126" spans="2:3" ht="15" customHeight="1" x14ac:dyDescent="0.25">
      <c r="B126" s="25" t="s">
        <v>86</v>
      </c>
      <c r="C126" s="24" t="s">
        <v>43</v>
      </c>
    </row>
    <row r="127" spans="2:3" ht="15" customHeight="1" x14ac:dyDescent="0.25">
      <c r="B127" s="25" t="s">
        <v>87</v>
      </c>
      <c r="C127" s="24" t="s">
        <v>43</v>
      </c>
    </row>
    <row r="128" spans="2:3" ht="15" customHeight="1" x14ac:dyDescent="0.25">
      <c r="B128" s="25" t="s">
        <v>88</v>
      </c>
      <c r="C128" s="24" t="s">
        <v>43</v>
      </c>
    </row>
    <row r="129" spans="2:3" ht="15" customHeight="1" x14ac:dyDescent="0.25">
      <c r="B129" s="25" t="s">
        <v>89</v>
      </c>
      <c r="C129" s="24" t="s">
        <v>43</v>
      </c>
    </row>
    <row r="130" spans="2:3" ht="15" customHeight="1" x14ac:dyDescent="0.25">
      <c r="B130" s="25" t="s">
        <v>90</v>
      </c>
      <c r="C130" s="24" t="s">
        <v>43</v>
      </c>
    </row>
    <row r="131" spans="2:3" ht="15" customHeight="1" x14ac:dyDescent="0.25">
      <c r="B131" s="25" t="s">
        <v>91</v>
      </c>
      <c r="C131" s="24" t="s">
        <v>43</v>
      </c>
    </row>
    <row r="132" spans="2:3" ht="15" customHeight="1" x14ac:dyDescent="0.25">
      <c r="B132" s="25" t="s">
        <v>92</v>
      </c>
      <c r="C132" s="24" t="s">
        <v>43</v>
      </c>
    </row>
    <row r="133" spans="2:3" ht="15" customHeight="1" x14ac:dyDescent="0.25">
      <c r="B133" s="25" t="s">
        <v>93</v>
      </c>
      <c r="C133" s="24" t="s">
        <v>43</v>
      </c>
    </row>
    <row r="134" spans="2:3" ht="15" customHeight="1" x14ac:dyDescent="0.25">
      <c r="B134" s="31" t="s">
        <v>94</v>
      </c>
      <c r="C134" s="32" t="s">
        <v>43</v>
      </c>
    </row>
    <row r="135" spans="2:3" ht="15" customHeight="1" x14ac:dyDescent="0.25">
      <c r="B135" s="33" t="s">
        <v>95</v>
      </c>
      <c r="C135" s="34" t="s">
        <v>43</v>
      </c>
    </row>
    <row r="136" spans="2:3" ht="15" customHeight="1" x14ac:dyDescent="0.25">
      <c r="B136" s="35" t="s">
        <v>96</v>
      </c>
      <c r="C136" s="29" t="s">
        <v>43</v>
      </c>
    </row>
    <row r="137" spans="2:3" ht="15" customHeight="1" x14ac:dyDescent="0.25">
      <c r="B137" s="25" t="s">
        <v>97</v>
      </c>
      <c r="C137" s="24" t="s">
        <v>43</v>
      </c>
    </row>
    <row r="138" spans="2:3" ht="15" customHeight="1" x14ac:dyDescent="0.25">
      <c r="B138" s="25" t="s">
        <v>98</v>
      </c>
      <c r="C138" s="24" t="s">
        <v>43</v>
      </c>
    </row>
    <row r="139" spans="2:3" ht="15" customHeight="1" x14ac:dyDescent="0.25">
      <c r="B139" s="25" t="s">
        <v>99</v>
      </c>
      <c r="C139" s="24" t="s">
        <v>43</v>
      </c>
    </row>
    <row r="140" spans="2:3" ht="15" customHeight="1" x14ac:dyDescent="0.25">
      <c r="B140" s="22" t="s">
        <v>100</v>
      </c>
      <c r="C140" s="24" t="s">
        <v>43</v>
      </c>
    </row>
    <row r="141" spans="2:3" ht="15" customHeight="1" x14ac:dyDescent="0.25">
      <c r="B141" s="25" t="s">
        <v>101</v>
      </c>
      <c r="C141" s="24" t="s">
        <v>43</v>
      </c>
    </row>
    <row r="142" spans="2:3" ht="15" customHeight="1" x14ac:dyDescent="0.25">
      <c r="B142" s="25" t="s">
        <v>102</v>
      </c>
      <c r="C142" s="24" t="s">
        <v>43</v>
      </c>
    </row>
    <row r="143" spans="2:3" ht="15" customHeight="1" x14ac:dyDescent="0.25">
      <c r="B143" s="22" t="s">
        <v>103</v>
      </c>
      <c r="C143" s="24" t="s">
        <v>43</v>
      </c>
    </row>
    <row r="144" spans="2:3" ht="15" customHeight="1" x14ac:dyDescent="0.25">
      <c r="B144" s="25" t="s">
        <v>104</v>
      </c>
      <c r="C144" s="24" t="s">
        <v>43</v>
      </c>
    </row>
    <row r="145" spans="2:3" ht="15" customHeight="1" x14ac:dyDescent="0.25">
      <c r="B145" s="25" t="s">
        <v>105</v>
      </c>
      <c r="C145" s="24" t="s">
        <v>43</v>
      </c>
    </row>
    <row r="146" spans="2:3" ht="15" customHeight="1" x14ac:dyDescent="0.25">
      <c r="B146" s="25" t="s">
        <v>106</v>
      </c>
      <c r="C146" s="24" t="s">
        <v>43</v>
      </c>
    </row>
    <row r="147" spans="2:3" ht="15" customHeight="1" x14ac:dyDescent="0.25">
      <c r="B147" s="36" t="s">
        <v>107</v>
      </c>
      <c r="C147" s="37" t="s">
        <v>43</v>
      </c>
    </row>
    <row r="148" spans="2:3" ht="15" customHeight="1" x14ac:dyDescent="0.25">
      <c r="B148" s="38"/>
      <c r="C148" s="24" t="s">
        <v>43</v>
      </c>
    </row>
    <row r="149" spans="2:3" ht="15" customHeight="1" x14ac:dyDescent="0.25">
      <c r="B149" s="22" t="s">
        <v>108</v>
      </c>
      <c r="C149" s="24" t="s">
        <v>43</v>
      </c>
    </row>
    <row r="150" spans="2:3" ht="15" customHeight="1" x14ac:dyDescent="0.25">
      <c r="B150" s="22" t="s">
        <v>109</v>
      </c>
      <c r="C150" s="24" t="s">
        <v>43</v>
      </c>
    </row>
    <row r="151" spans="2:3" ht="15" customHeight="1" x14ac:dyDescent="0.25">
      <c r="B151" s="25" t="s">
        <v>110</v>
      </c>
      <c r="C151" s="24" t="s">
        <v>43</v>
      </c>
    </row>
    <row r="152" spans="2:3" ht="15" customHeight="1" x14ac:dyDescent="0.25">
      <c r="B152" s="25" t="s">
        <v>111</v>
      </c>
      <c r="C152" s="24" t="s">
        <v>43</v>
      </c>
    </row>
    <row r="153" spans="2:3" ht="15" customHeight="1" x14ac:dyDescent="0.25">
      <c r="B153" s="22" t="s">
        <v>112</v>
      </c>
      <c r="C153" s="24" t="s">
        <v>43</v>
      </c>
    </row>
    <row r="154" spans="2:3" ht="15" customHeight="1" x14ac:dyDescent="0.25">
      <c r="B154" s="25" t="s">
        <v>113</v>
      </c>
      <c r="C154" s="24" t="s">
        <v>43</v>
      </c>
    </row>
    <row r="155" spans="2:3" ht="15" customHeight="1" x14ac:dyDescent="0.25">
      <c r="B155" s="25" t="s">
        <v>114</v>
      </c>
      <c r="C155" s="24" t="s">
        <v>43</v>
      </c>
    </row>
    <row r="156" spans="2:3" ht="15" customHeight="1" x14ac:dyDescent="0.25">
      <c r="B156" s="22" t="s">
        <v>115</v>
      </c>
      <c r="C156" s="24" t="s">
        <v>43</v>
      </c>
    </row>
    <row r="157" spans="2:3" ht="15" customHeight="1" x14ac:dyDescent="0.25">
      <c r="B157" s="25" t="s">
        <v>116</v>
      </c>
      <c r="C157" s="24" t="s">
        <v>43</v>
      </c>
    </row>
    <row r="158" spans="2:3" ht="15" customHeight="1" x14ac:dyDescent="0.25">
      <c r="B158" s="36" t="s">
        <v>117</v>
      </c>
      <c r="C158" s="37" t="s">
        <v>43</v>
      </c>
    </row>
    <row r="159" spans="2:3" ht="15" customHeight="1" x14ac:dyDescent="0.25">
      <c r="B159" s="39"/>
      <c r="C159" s="40" t="s">
        <v>43</v>
      </c>
    </row>
    <row r="160" spans="2:3" ht="15" customHeight="1" x14ac:dyDescent="0.25">
      <c r="B160" s="41" t="s">
        <v>118</v>
      </c>
      <c r="C160" s="42">
        <f>SUM(C83:C159)</f>
        <v>7797865.3499999996</v>
      </c>
    </row>
    <row r="164" spans="1:7" x14ac:dyDescent="0.25">
      <c r="A164" s="43" t="s">
        <v>119</v>
      </c>
      <c r="C164" s="44" t="s">
        <v>120</v>
      </c>
      <c r="E164" s="44"/>
      <c r="G164" s="45"/>
    </row>
    <row r="165" spans="1:7" x14ac:dyDescent="0.25">
      <c r="A165" s="43" t="s">
        <v>121</v>
      </c>
      <c r="C165" s="6" t="s">
        <v>122</v>
      </c>
      <c r="E165" s="6"/>
      <c r="G165" s="5"/>
    </row>
    <row r="166" spans="1:7" x14ac:dyDescent="0.25">
      <c r="A166" s="43" t="s">
        <v>123</v>
      </c>
      <c r="C166" s="6" t="s">
        <v>124</v>
      </c>
      <c r="E166" s="6"/>
      <c r="G166" s="45"/>
    </row>
    <row r="176" spans="1:7" ht="27" customHeight="1" x14ac:dyDescent="0.25">
      <c r="B176" s="20"/>
      <c r="C176" s="3"/>
    </row>
    <row r="177" spans="1:9" x14ac:dyDescent="0.25">
      <c r="A177" s="3"/>
      <c r="B177" s="20"/>
      <c r="C177" s="3"/>
    </row>
    <row r="178" spans="1:9" x14ac:dyDescent="0.25">
      <c r="A178" s="3"/>
      <c r="B178" s="20"/>
      <c r="C178" s="3"/>
    </row>
    <row r="179" spans="1:9" ht="15.75" x14ac:dyDescent="0.25">
      <c r="A179" s="3"/>
      <c r="B179" s="20"/>
      <c r="C179" s="191"/>
      <c r="D179" s="191"/>
      <c r="E179" s="191"/>
      <c r="F179" s="191"/>
      <c r="G179" s="191"/>
      <c r="H179" s="191"/>
      <c r="I179" s="191"/>
    </row>
    <row r="180" spans="1:9" s="21" customFormat="1" ht="18" x14ac:dyDescent="0.25">
      <c r="A180" s="191" t="s">
        <v>30</v>
      </c>
      <c r="B180" s="191"/>
      <c r="C180" s="191"/>
      <c r="D180" s="191"/>
      <c r="E180" s="191"/>
      <c r="F180" s="191"/>
      <c r="G180" s="191"/>
    </row>
    <row r="181" spans="1:9" s="21" customFormat="1" ht="18" x14ac:dyDescent="0.25">
      <c r="A181" s="191" t="s">
        <v>3</v>
      </c>
      <c r="B181" s="191"/>
      <c r="C181" s="191"/>
      <c r="D181" s="191"/>
      <c r="E181" s="191"/>
      <c r="F181" s="191"/>
      <c r="G181" s="191"/>
    </row>
    <row r="182" spans="1:9" s="46" customFormat="1" ht="18" customHeight="1" x14ac:dyDescent="0.3">
      <c r="A182" s="171" t="s">
        <v>125</v>
      </c>
      <c r="B182" s="171"/>
      <c r="C182" s="171"/>
      <c r="D182" s="171"/>
      <c r="E182" s="171"/>
      <c r="F182" s="171"/>
      <c r="G182" s="171"/>
    </row>
    <row r="183" spans="1:9" s="46" customFormat="1" ht="18.75" x14ac:dyDescent="0.3">
      <c r="A183" s="171" t="s">
        <v>126</v>
      </c>
      <c r="B183" s="171"/>
      <c r="C183" s="171"/>
      <c r="D183" s="171"/>
      <c r="E183" s="171"/>
      <c r="F183" s="171"/>
      <c r="G183" s="171"/>
    </row>
    <row r="184" spans="1:9" s="46" customFormat="1" ht="18.75" x14ac:dyDescent="0.3">
      <c r="A184" s="171" t="s">
        <v>246</v>
      </c>
      <c r="B184" s="171"/>
      <c r="C184" s="171"/>
      <c r="D184" s="171"/>
      <c r="E184" s="171"/>
      <c r="F184" s="171"/>
      <c r="G184" s="171"/>
    </row>
    <row r="185" spans="1:9" s="46" customFormat="1" ht="18.75" x14ac:dyDescent="0.3">
      <c r="A185" s="171" t="s">
        <v>127</v>
      </c>
      <c r="B185" s="171"/>
      <c r="C185" s="171"/>
      <c r="D185" s="171"/>
      <c r="E185" s="171"/>
      <c r="F185" s="171"/>
      <c r="G185" s="171"/>
    </row>
    <row r="186" spans="1:9" ht="15.75" thickBot="1" x14ac:dyDescent="0.3">
      <c r="A186" s="3"/>
      <c r="B186" s="20"/>
      <c r="C186" s="3"/>
    </row>
    <row r="187" spans="1:9" ht="15.75" thickBot="1" x14ac:dyDescent="0.3">
      <c r="A187" s="172"/>
      <c r="B187" s="175" t="s">
        <v>128</v>
      </c>
      <c r="C187" s="176"/>
      <c r="D187" s="176"/>
      <c r="E187" s="176"/>
      <c r="F187" s="176"/>
      <c r="G187" s="177"/>
    </row>
    <row r="188" spans="1:9" ht="15.75" thickBot="1" x14ac:dyDescent="0.3">
      <c r="A188" s="173"/>
      <c r="B188" s="178"/>
      <c r="C188" s="179"/>
      <c r="D188" s="47"/>
      <c r="E188" s="189" t="s">
        <v>129</v>
      </c>
      <c r="F188" s="190"/>
      <c r="G188" s="48"/>
    </row>
    <row r="189" spans="1:9" ht="15.75" thickBot="1" x14ac:dyDescent="0.3">
      <c r="A189" s="174"/>
      <c r="B189" s="49" t="s">
        <v>130</v>
      </c>
      <c r="C189" s="50" t="s">
        <v>131</v>
      </c>
      <c r="D189" s="51" t="s">
        <v>132</v>
      </c>
      <c r="E189" s="50" t="s">
        <v>133</v>
      </c>
      <c r="F189" s="52" t="s">
        <v>134</v>
      </c>
      <c r="G189" s="53" t="s">
        <v>135</v>
      </c>
    </row>
    <row r="190" spans="1:9" ht="15.75" thickBot="1" x14ac:dyDescent="0.3">
      <c r="A190" s="54">
        <v>1</v>
      </c>
      <c r="B190" s="55"/>
      <c r="C190" s="56"/>
      <c r="D190" s="57" t="s">
        <v>247</v>
      </c>
      <c r="E190" s="58"/>
      <c r="F190" s="157"/>
      <c r="G190" s="161">
        <v>0</v>
      </c>
    </row>
    <row r="191" spans="1:9" ht="15.75" thickBot="1" x14ac:dyDescent="0.3">
      <c r="A191" s="60"/>
      <c r="B191" s="61">
        <v>44645</v>
      </c>
      <c r="C191" s="62" t="s">
        <v>248</v>
      </c>
      <c r="D191" s="63" t="s">
        <v>249</v>
      </c>
      <c r="E191" s="58"/>
      <c r="F191" s="162">
        <v>1001418.18</v>
      </c>
      <c r="G191" s="59">
        <f>G190+F191-E191</f>
        <v>1001418.18</v>
      </c>
    </row>
    <row r="192" spans="1:9" ht="15.75" thickBot="1" x14ac:dyDescent="0.3">
      <c r="A192" s="60"/>
      <c r="B192" s="61">
        <v>44648</v>
      </c>
      <c r="C192" s="62" t="s">
        <v>136</v>
      </c>
      <c r="D192" s="57" t="s">
        <v>250</v>
      </c>
      <c r="E192" s="58">
        <v>150</v>
      </c>
      <c r="F192" s="58"/>
      <c r="G192" s="59">
        <f t="shared" ref="G192:G193" si="0">G191+F192-E192</f>
        <v>1001268.18</v>
      </c>
    </row>
    <row r="193" spans="1:7" ht="15.75" thickBot="1" x14ac:dyDescent="0.3">
      <c r="A193" s="60"/>
      <c r="B193" s="61">
        <v>44648</v>
      </c>
      <c r="C193" s="62" t="s">
        <v>136</v>
      </c>
      <c r="D193" s="57" t="s">
        <v>137</v>
      </c>
      <c r="E193" s="58">
        <v>175</v>
      </c>
      <c r="F193" s="58"/>
      <c r="G193" s="59">
        <f t="shared" si="0"/>
        <v>1001093.18</v>
      </c>
    </row>
    <row r="194" spans="1:7" ht="15.75" thickBot="1" x14ac:dyDescent="0.3">
      <c r="A194" s="60"/>
      <c r="B194" s="61">
        <v>44649</v>
      </c>
      <c r="C194" s="62" t="s">
        <v>136</v>
      </c>
      <c r="D194" s="57" t="s">
        <v>251</v>
      </c>
      <c r="E194" s="58">
        <v>107495.01</v>
      </c>
      <c r="F194" s="58"/>
      <c r="G194" s="59">
        <f>G199+F194-E194</f>
        <v>872842.4800000001</v>
      </c>
    </row>
    <row r="195" spans="1:7" ht="15.75" thickBot="1" x14ac:dyDescent="0.3">
      <c r="A195" s="60"/>
      <c r="B195" s="61">
        <v>44649</v>
      </c>
      <c r="C195" s="62" t="s">
        <v>136</v>
      </c>
      <c r="D195" s="57" t="s">
        <v>252</v>
      </c>
      <c r="E195" s="58">
        <v>101840</v>
      </c>
      <c r="F195" s="58"/>
      <c r="G195" s="59">
        <f>G194+F195-E195</f>
        <v>771002.4800000001</v>
      </c>
    </row>
    <row r="196" spans="1:7" ht="15.75" thickBot="1" x14ac:dyDescent="0.3">
      <c r="A196" s="60"/>
      <c r="B196" s="61">
        <v>44649</v>
      </c>
      <c r="C196" s="62" t="s">
        <v>136</v>
      </c>
      <c r="D196" s="57" t="s">
        <v>253</v>
      </c>
      <c r="E196" s="58">
        <v>9980</v>
      </c>
      <c r="F196" s="58"/>
      <c r="G196" s="59">
        <f>G193+F196-E196</f>
        <v>991113.18</v>
      </c>
    </row>
    <row r="197" spans="1:7" ht="15.75" thickBot="1" x14ac:dyDescent="0.3">
      <c r="A197" s="60"/>
      <c r="B197" s="61">
        <v>44649</v>
      </c>
      <c r="C197" s="62" t="s">
        <v>136</v>
      </c>
      <c r="D197" s="57" t="s">
        <v>254</v>
      </c>
      <c r="E197" s="58">
        <v>14.97</v>
      </c>
      <c r="F197" s="58"/>
      <c r="G197" s="59">
        <f>G196+F197-E197</f>
        <v>991098.21000000008</v>
      </c>
    </row>
    <row r="198" spans="1:7" ht="15.75" thickBot="1" x14ac:dyDescent="0.3">
      <c r="A198" s="60"/>
      <c r="B198" s="61">
        <v>44649</v>
      </c>
      <c r="C198" s="62" t="s">
        <v>136</v>
      </c>
      <c r="D198" s="57" t="s">
        <v>255</v>
      </c>
      <c r="E198" s="58">
        <v>10744.6</v>
      </c>
      <c r="F198" s="58"/>
      <c r="G198" s="59">
        <f>G197+F198-E198</f>
        <v>980353.6100000001</v>
      </c>
    </row>
    <row r="199" spans="1:7" ht="16.5" customHeight="1" thickBot="1" x14ac:dyDescent="0.3">
      <c r="A199" s="60"/>
      <c r="B199" s="61">
        <v>44649</v>
      </c>
      <c r="C199" s="62" t="s">
        <v>136</v>
      </c>
      <c r="D199" s="57" t="s">
        <v>256</v>
      </c>
      <c r="E199" s="58">
        <v>16.12</v>
      </c>
      <c r="F199" s="58"/>
      <c r="G199" s="59">
        <f>G198+F199-E199</f>
        <v>980337.49000000011</v>
      </c>
    </row>
    <row r="200" spans="1:7" ht="15.75" thickBot="1" x14ac:dyDescent="0.3">
      <c r="A200" s="60"/>
      <c r="B200" s="61">
        <v>44650</v>
      </c>
      <c r="C200" s="62" t="s">
        <v>136</v>
      </c>
      <c r="D200" s="57" t="s">
        <v>257</v>
      </c>
      <c r="E200" s="58">
        <v>161.24</v>
      </c>
      <c r="F200" s="58"/>
      <c r="G200" s="59">
        <f>G201+F200-E200</f>
        <v>770688.4800000001</v>
      </c>
    </row>
    <row r="201" spans="1:7" ht="15.75" thickBot="1" x14ac:dyDescent="0.3">
      <c r="A201" s="60"/>
      <c r="B201" s="61">
        <v>44650</v>
      </c>
      <c r="C201" s="62" t="s">
        <v>136</v>
      </c>
      <c r="D201" s="57" t="s">
        <v>258</v>
      </c>
      <c r="E201" s="58">
        <v>152.76</v>
      </c>
      <c r="F201" s="58"/>
      <c r="G201" s="59">
        <f>G195+F201-E201</f>
        <v>770849.72000000009</v>
      </c>
    </row>
    <row r="202" spans="1:7" ht="15.75" thickBot="1" x14ac:dyDescent="0.3">
      <c r="A202" s="60"/>
      <c r="B202" s="61">
        <v>44651</v>
      </c>
      <c r="C202" s="62" t="s">
        <v>136</v>
      </c>
      <c r="D202" s="57" t="s">
        <v>137</v>
      </c>
      <c r="E202" s="58">
        <v>175</v>
      </c>
      <c r="F202" s="58"/>
      <c r="G202" s="59">
        <f>G200+F202-E202</f>
        <v>770513.4800000001</v>
      </c>
    </row>
    <row r="203" spans="1:7" ht="15.75" hidden="1" thickBot="1" x14ac:dyDescent="0.3">
      <c r="A203" s="60"/>
      <c r="B203" s="61"/>
      <c r="C203" s="62"/>
      <c r="D203" s="64"/>
      <c r="E203" s="65"/>
      <c r="F203" s="58"/>
      <c r="G203" s="59"/>
    </row>
    <row r="204" spans="1:7" ht="15.75" hidden="1" thickBot="1" x14ac:dyDescent="0.3">
      <c r="A204" s="60"/>
      <c r="B204" s="61"/>
      <c r="C204" s="62"/>
      <c r="D204" s="64"/>
      <c r="E204" s="65"/>
      <c r="F204" s="58"/>
      <c r="G204" s="59"/>
    </row>
    <row r="205" spans="1:7" ht="15.75" hidden="1" thickBot="1" x14ac:dyDescent="0.3">
      <c r="A205" s="60"/>
      <c r="B205" s="61"/>
      <c r="C205" s="62"/>
      <c r="D205" s="64"/>
      <c r="E205" s="65"/>
      <c r="F205" s="58"/>
      <c r="G205" s="59"/>
    </row>
    <row r="206" spans="1:7" ht="15.75" hidden="1" thickBot="1" x14ac:dyDescent="0.3">
      <c r="A206" s="60"/>
      <c r="B206" s="61"/>
      <c r="C206" s="62"/>
      <c r="D206" s="64"/>
      <c r="E206" s="65"/>
      <c r="F206" s="58"/>
      <c r="G206" s="59"/>
    </row>
    <row r="207" spans="1:7" ht="15.75" hidden="1" thickBot="1" x14ac:dyDescent="0.3">
      <c r="A207" s="60"/>
      <c r="B207" s="61"/>
      <c r="C207" s="62"/>
      <c r="D207" s="64"/>
      <c r="E207" s="65"/>
      <c r="F207" s="58"/>
      <c r="G207" s="59"/>
    </row>
    <row r="208" spans="1:7" ht="15.75" hidden="1" thickBot="1" x14ac:dyDescent="0.3">
      <c r="A208" s="60"/>
      <c r="B208" s="61"/>
      <c r="C208" s="62"/>
      <c r="D208" s="64"/>
      <c r="E208" s="65"/>
      <c r="F208" s="58"/>
      <c r="G208" s="59"/>
    </row>
    <row r="209" spans="1:7" ht="15.75" hidden="1" thickBot="1" x14ac:dyDescent="0.3">
      <c r="A209" s="60"/>
      <c r="B209" s="66"/>
      <c r="C209" s="62"/>
      <c r="D209" s="64"/>
      <c r="E209" s="65"/>
      <c r="F209" s="58"/>
      <c r="G209" s="59"/>
    </row>
    <row r="210" spans="1:7" ht="15.75" hidden="1" thickBot="1" x14ac:dyDescent="0.3">
      <c r="A210" s="60"/>
      <c r="B210" s="66"/>
      <c r="C210" s="62"/>
      <c r="D210" s="64"/>
      <c r="E210" s="65"/>
      <c r="F210" s="58"/>
      <c r="G210" s="59"/>
    </row>
    <row r="211" spans="1:7" ht="15.75" thickBot="1" x14ac:dyDescent="0.3">
      <c r="A211" s="67"/>
      <c r="B211" s="197" t="s">
        <v>138</v>
      </c>
      <c r="C211" s="198"/>
      <c r="D211" s="198"/>
      <c r="E211" s="68">
        <f>SUM(E191:E210)</f>
        <v>230904.7</v>
      </c>
      <c r="F211" s="68">
        <f>SUM(F191:F210)</f>
        <v>1001418.18</v>
      </c>
      <c r="G211" s="69">
        <f>G190-E211+F211</f>
        <v>770513.48</v>
      </c>
    </row>
    <row r="212" spans="1:7" x14ac:dyDescent="0.25">
      <c r="A212" s="3"/>
      <c r="B212" s="20"/>
      <c r="C212" s="70"/>
      <c r="D212" s="71"/>
      <c r="E212" s="1"/>
    </row>
    <row r="213" spans="1:7" s="2" customFormat="1" x14ac:dyDescent="0.25">
      <c r="A213" s="3"/>
      <c r="B213" s="20"/>
      <c r="C213" s="70"/>
      <c r="D213" s="71"/>
      <c r="E213" s="1"/>
      <c r="F213"/>
      <c r="G213"/>
    </row>
    <row r="214" spans="1:7" ht="15.75" thickBot="1" x14ac:dyDescent="0.3">
      <c r="A214" s="169" t="s">
        <v>139</v>
      </c>
      <c r="B214" s="169"/>
      <c r="C214" s="169"/>
      <c r="D214" s="4"/>
      <c r="E214" s="186" t="s">
        <v>120</v>
      </c>
      <c r="F214" s="186"/>
      <c r="G214" s="45"/>
    </row>
    <row r="215" spans="1:7" x14ac:dyDescent="0.25">
      <c r="A215" s="187" t="s">
        <v>140</v>
      </c>
      <c r="B215" s="187"/>
      <c r="C215" s="187"/>
      <c r="D215" s="5"/>
      <c r="E215" s="188" t="s">
        <v>122</v>
      </c>
      <c r="F215" s="188"/>
      <c r="G215" s="5"/>
    </row>
    <row r="216" spans="1:7" x14ac:dyDescent="0.25">
      <c r="A216" s="170" t="s">
        <v>141</v>
      </c>
      <c r="B216" s="170"/>
      <c r="C216" s="170"/>
      <c r="D216" s="4"/>
      <c r="E216" s="185" t="s">
        <v>124</v>
      </c>
      <c r="F216" s="185"/>
      <c r="G216" s="45"/>
    </row>
    <row r="217" spans="1:7" x14ac:dyDescent="0.25">
      <c r="A217" s="4"/>
      <c r="B217" s="73"/>
      <c r="C217" s="7"/>
      <c r="D217" s="4"/>
      <c r="E217" s="74"/>
      <c r="F217" s="75"/>
      <c r="G217" s="45"/>
    </row>
    <row r="218" spans="1:7" x14ac:dyDescent="0.25">
      <c r="A218" s="4"/>
      <c r="B218" s="73"/>
      <c r="C218" s="7"/>
      <c r="D218" s="4"/>
      <c r="E218" s="74"/>
      <c r="F218" s="75"/>
      <c r="G218" s="45"/>
    </row>
    <row r="219" spans="1:7" x14ac:dyDescent="0.25">
      <c r="A219" s="4"/>
      <c r="B219" s="73"/>
      <c r="C219" s="7"/>
      <c r="D219" s="4"/>
      <c r="E219" s="74"/>
      <c r="F219" s="75"/>
      <c r="G219" s="45"/>
    </row>
    <row r="220" spans="1:7" x14ac:dyDescent="0.25">
      <c r="A220" s="4"/>
      <c r="B220" s="73"/>
      <c r="C220" s="7"/>
      <c r="D220" s="4"/>
      <c r="E220" s="74"/>
      <c r="F220" s="75"/>
      <c r="G220" s="45"/>
    </row>
    <row r="221" spans="1:7" x14ac:dyDescent="0.25">
      <c r="A221" s="4"/>
      <c r="B221" s="73"/>
      <c r="C221" s="7"/>
      <c r="D221" s="4"/>
      <c r="E221" s="74"/>
      <c r="F221" s="75"/>
      <c r="G221" s="45"/>
    </row>
    <row r="222" spans="1:7" x14ac:dyDescent="0.25">
      <c r="A222" s="78"/>
      <c r="B222" s="78"/>
      <c r="C222" s="78"/>
      <c r="D222" s="78"/>
      <c r="E222" s="78"/>
      <c r="F222" s="78"/>
    </row>
    <row r="223" spans="1:7" x14ac:dyDescent="0.25">
      <c r="C223" s="2" t="s">
        <v>30</v>
      </c>
    </row>
    <row r="224" spans="1:7" x14ac:dyDescent="0.25">
      <c r="C224" s="2" t="s">
        <v>3</v>
      </c>
    </row>
    <row r="225" spans="1:6" x14ac:dyDescent="0.25">
      <c r="A225" s="78"/>
      <c r="B225" s="79"/>
      <c r="C225" s="80" t="s">
        <v>143</v>
      </c>
      <c r="D225" s="79"/>
      <c r="E225" s="79"/>
      <c r="F225" s="79"/>
    </row>
    <row r="226" spans="1:6" x14ac:dyDescent="0.25">
      <c r="A226" s="78"/>
      <c r="B226" s="79"/>
      <c r="C226" s="80" t="s">
        <v>184</v>
      </c>
      <c r="D226" s="79"/>
      <c r="E226" s="79"/>
      <c r="F226" s="79"/>
    </row>
    <row r="227" spans="1:6" x14ac:dyDescent="0.25">
      <c r="A227" s="78"/>
      <c r="B227" s="79"/>
      <c r="C227" s="81" t="s">
        <v>26</v>
      </c>
      <c r="D227" s="79"/>
      <c r="E227" s="79"/>
      <c r="F227" s="79"/>
    </row>
    <row r="228" spans="1:6" s="85" customFormat="1" x14ac:dyDescent="0.25">
      <c r="A228" s="82" t="s">
        <v>130</v>
      </c>
      <c r="B228" s="83" t="s">
        <v>144</v>
      </c>
      <c r="C228" s="199" t="s">
        <v>145</v>
      </c>
      <c r="D228" s="200"/>
      <c r="E228" s="84" t="s">
        <v>146</v>
      </c>
      <c r="F228" s="82" t="s">
        <v>147</v>
      </c>
    </row>
    <row r="229" spans="1:6" ht="30" x14ac:dyDescent="0.25">
      <c r="A229" s="86">
        <v>44649</v>
      </c>
      <c r="B229" s="87" t="s">
        <v>251</v>
      </c>
      <c r="C229" s="88" t="s">
        <v>148</v>
      </c>
      <c r="D229" s="89" t="s">
        <v>149</v>
      </c>
      <c r="E229" s="89" t="s">
        <v>260</v>
      </c>
      <c r="F229" s="162">
        <v>107495.01</v>
      </c>
    </row>
    <row r="230" spans="1:6" ht="30" x14ac:dyDescent="0.25">
      <c r="A230" s="86">
        <v>44649</v>
      </c>
      <c r="B230" s="87" t="s">
        <v>252</v>
      </c>
      <c r="C230" s="88" t="s">
        <v>148</v>
      </c>
      <c r="D230" s="89" t="s">
        <v>149</v>
      </c>
      <c r="E230" s="89" t="s">
        <v>261</v>
      </c>
      <c r="F230" s="162">
        <v>101840</v>
      </c>
    </row>
    <row r="231" spans="1:6" x14ac:dyDescent="0.25">
      <c r="A231" s="86">
        <v>44649</v>
      </c>
      <c r="B231" s="87" t="s">
        <v>253</v>
      </c>
      <c r="C231" s="88" t="s">
        <v>150</v>
      </c>
      <c r="D231" s="89" t="s">
        <v>151</v>
      </c>
      <c r="E231" s="163" t="s">
        <v>153</v>
      </c>
      <c r="F231" s="162">
        <v>9980</v>
      </c>
    </row>
    <row r="232" spans="1:6" x14ac:dyDescent="0.25">
      <c r="A232" s="86">
        <v>44649</v>
      </c>
      <c r="B232" s="87" t="s">
        <v>255</v>
      </c>
      <c r="C232" s="88" t="s">
        <v>150</v>
      </c>
      <c r="D232" s="89" t="s">
        <v>151</v>
      </c>
      <c r="E232" s="163" t="s">
        <v>152</v>
      </c>
      <c r="F232" s="162">
        <v>10744.6</v>
      </c>
    </row>
    <row r="233" spans="1:6" ht="15.75" thickBot="1" x14ac:dyDescent="0.3">
      <c r="A233" s="88"/>
      <c r="B233" s="90"/>
      <c r="C233" s="91"/>
      <c r="D233" s="91"/>
      <c r="E233" s="92" t="s">
        <v>29</v>
      </c>
      <c r="F233" s="164">
        <f>SUM(F229:F232)</f>
        <v>230059.61000000002</v>
      </c>
    </row>
    <row r="234" spans="1:6" ht="15.75" thickTop="1" x14ac:dyDescent="0.25">
      <c r="A234" s="78"/>
      <c r="B234" s="78"/>
      <c r="C234" s="78"/>
      <c r="D234" s="78"/>
      <c r="E234" s="78"/>
      <c r="F234" s="78"/>
    </row>
    <row r="235" spans="1:6" x14ac:dyDescent="0.25">
      <c r="A235" s="78"/>
      <c r="B235" s="78"/>
      <c r="C235" s="78"/>
      <c r="D235" s="78"/>
      <c r="E235" s="78"/>
      <c r="F235" s="78"/>
    </row>
    <row r="236" spans="1:6" x14ac:dyDescent="0.25">
      <c r="A236" s="78"/>
      <c r="B236" s="78"/>
      <c r="C236" s="78"/>
      <c r="D236" s="78"/>
      <c r="E236" s="78"/>
      <c r="F236" s="78"/>
    </row>
    <row r="237" spans="1:6" x14ac:dyDescent="0.25">
      <c r="A237" s="78"/>
      <c r="B237" s="6" t="s">
        <v>36</v>
      </c>
      <c r="C237" s="78"/>
      <c r="D237" s="78"/>
      <c r="E237" s="93" t="s">
        <v>31</v>
      </c>
      <c r="F237" s="78"/>
    </row>
    <row r="238" spans="1:6" x14ac:dyDescent="0.25">
      <c r="A238" s="78"/>
      <c r="B238" s="6" t="s">
        <v>35</v>
      </c>
      <c r="C238" s="78"/>
      <c r="D238" s="78"/>
      <c r="E238" s="5" t="s">
        <v>32</v>
      </c>
      <c r="F238" s="78"/>
    </row>
    <row r="239" spans="1:6" x14ac:dyDescent="0.25">
      <c r="A239" s="78"/>
      <c r="B239" s="6" t="s">
        <v>33</v>
      </c>
      <c r="C239" s="78"/>
      <c r="D239" s="78"/>
      <c r="E239" s="94" t="s">
        <v>154</v>
      </c>
      <c r="F239" s="78"/>
    </row>
    <row r="240" spans="1:6" x14ac:dyDescent="0.25">
      <c r="A240" s="78"/>
      <c r="B240" s="6"/>
      <c r="C240" s="78"/>
      <c r="D240" s="78"/>
      <c r="E240" s="94"/>
      <c r="F240" s="78"/>
    </row>
    <row r="241" spans="1:9" x14ac:dyDescent="0.25">
      <c r="A241" s="78"/>
      <c r="B241" s="6"/>
      <c r="C241" s="78"/>
      <c r="D241" s="78"/>
      <c r="E241" s="94"/>
      <c r="F241" s="78"/>
    </row>
    <row r="242" spans="1:9" x14ac:dyDescent="0.25">
      <c r="A242" s="78"/>
      <c r="B242" s="6"/>
      <c r="C242" s="78"/>
      <c r="D242" s="78"/>
      <c r="E242" s="94"/>
      <c r="F242" s="78"/>
    </row>
    <row r="243" spans="1:9" x14ac:dyDescent="0.25">
      <c r="A243" s="78"/>
      <c r="B243" s="6"/>
      <c r="C243" s="78"/>
      <c r="D243" s="78"/>
      <c r="E243" s="94"/>
      <c r="F243" s="78"/>
    </row>
    <row r="244" spans="1:9" x14ac:dyDescent="0.25">
      <c r="A244" s="4"/>
      <c r="B244" s="73"/>
      <c r="C244" s="7"/>
      <c r="D244" s="4"/>
      <c r="E244" s="74"/>
      <c r="F244" s="75"/>
      <c r="G244" s="45"/>
    </row>
    <row r="247" spans="1:9" ht="12" customHeight="1" x14ac:dyDescent="0.25"/>
    <row r="249" spans="1:9" ht="27" customHeight="1" x14ac:dyDescent="0.25">
      <c r="B249" s="20"/>
      <c r="C249" s="3"/>
    </row>
    <row r="250" spans="1:9" x14ac:dyDescent="0.25">
      <c r="A250" s="3"/>
      <c r="B250" s="20"/>
      <c r="C250" s="3"/>
    </row>
    <row r="251" spans="1:9" x14ac:dyDescent="0.25">
      <c r="A251" s="3"/>
      <c r="B251" s="20"/>
      <c r="C251" s="3"/>
    </row>
    <row r="252" spans="1:9" x14ac:dyDescent="0.25">
      <c r="A252" s="3"/>
      <c r="B252" s="20"/>
      <c r="C252" s="3"/>
    </row>
    <row r="253" spans="1:9" x14ac:dyDescent="0.25">
      <c r="A253" s="3"/>
      <c r="B253" s="20"/>
      <c r="C253" s="3"/>
    </row>
    <row r="254" spans="1:9" ht="15.75" x14ac:dyDescent="0.25">
      <c r="A254" s="3"/>
      <c r="B254" s="20"/>
      <c r="C254" s="191"/>
      <c r="D254" s="191"/>
      <c r="E254" s="191"/>
      <c r="F254" s="191"/>
      <c r="G254" s="191"/>
      <c r="H254" s="191"/>
      <c r="I254" s="191"/>
    </row>
    <row r="255" spans="1:9" s="21" customFormat="1" ht="18" x14ac:dyDescent="0.25">
      <c r="A255" s="191" t="s">
        <v>30</v>
      </c>
      <c r="B255" s="191"/>
      <c r="C255" s="191"/>
      <c r="D255" s="191"/>
      <c r="E255" s="191"/>
      <c r="F255" s="191"/>
      <c r="G255" s="191"/>
    </row>
    <row r="256" spans="1:9" s="21" customFormat="1" ht="18" x14ac:dyDescent="0.25">
      <c r="A256" s="191" t="s">
        <v>3</v>
      </c>
      <c r="B256" s="191"/>
      <c r="C256" s="191"/>
      <c r="D256" s="191"/>
      <c r="E256" s="191"/>
      <c r="F256" s="191"/>
      <c r="G256" s="191"/>
    </row>
    <row r="257" spans="1:7" s="46" customFormat="1" ht="18" customHeight="1" x14ac:dyDescent="0.3">
      <c r="A257" s="171" t="s">
        <v>142</v>
      </c>
      <c r="B257" s="171"/>
      <c r="C257" s="171"/>
      <c r="D257" s="171"/>
      <c r="E257" s="171"/>
      <c r="F257" s="171"/>
      <c r="G257" s="171"/>
    </row>
    <row r="258" spans="1:7" s="46" customFormat="1" ht="18.75" x14ac:dyDescent="0.3">
      <c r="A258" s="171" t="s">
        <v>126</v>
      </c>
      <c r="B258" s="171"/>
      <c r="C258" s="171"/>
      <c r="D258" s="171"/>
      <c r="E258" s="171"/>
      <c r="F258" s="171"/>
      <c r="G258" s="171"/>
    </row>
    <row r="259" spans="1:7" s="46" customFormat="1" ht="18.75" x14ac:dyDescent="0.3">
      <c r="A259" s="171" t="s">
        <v>246</v>
      </c>
      <c r="B259" s="171"/>
      <c r="C259" s="171"/>
      <c r="D259" s="171"/>
      <c r="E259" s="171"/>
      <c r="F259" s="171"/>
      <c r="G259" s="171"/>
    </row>
    <row r="260" spans="1:7" s="46" customFormat="1" ht="18.75" x14ac:dyDescent="0.3">
      <c r="A260" s="171" t="s">
        <v>127</v>
      </c>
      <c r="B260" s="171"/>
      <c r="C260" s="171"/>
      <c r="D260" s="171"/>
      <c r="E260" s="171"/>
      <c r="F260" s="171"/>
      <c r="G260" s="171"/>
    </row>
    <row r="261" spans="1:7" ht="15.75" thickBot="1" x14ac:dyDescent="0.3">
      <c r="A261" s="3"/>
      <c r="B261" s="20"/>
      <c r="C261" s="3"/>
    </row>
    <row r="262" spans="1:7" ht="15.75" thickBot="1" x14ac:dyDescent="0.3">
      <c r="A262" s="172"/>
      <c r="B262" s="175" t="s">
        <v>128</v>
      </c>
      <c r="C262" s="176"/>
      <c r="D262" s="176"/>
      <c r="E262" s="176"/>
      <c r="F262" s="176"/>
      <c r="G262" s="177"/>
    </row>
    <row r="263" spans="1:7" ht="15.75" thickBot="1" x14ac:dyDescent="0.3">
      <c r="A263" s="173"/>
      <c r="B263" s="178"/>
      <c r="C263" s="179"/>
      <c r="D263" s="47"/>
      <c r="E263" s="189" t="s">
        <v>129</v>
      </c>
      <c r="F263" s="190"/>
      <c r="G263" s="48"/>
    </row>
    <row r="264" spans="1:7" ht="15.75" thickBot="1" x14ac:dyDescent="0.3">
      <c r="A264" s="174"/>
      <c r="B264" s="49" t="s">
        <v>130</v>
      </c>
      <c r="C264" s="50" t="s">
        <v>131</v>
      </c>
      <c r="D264" s="51" t="s">
        <v>132</v>
      </c>
      <c r="E264" s="50" t="s">
        <v>133</v>
      </c>
      <c r="F264" s="52" t="s">
        <v>134</v>
      </c>
      <c r="G264" s="53" t="s">
        <v>135</v>
      </c>
    </row>
    <row r="265" spans="1:7" ht="15.75" thickBot="1" x14ac:dyDescent="0.3">
      <c r="A265" s="54">
        <v>1</v>
      </c>
      <c r="B265" s="55"/>
      <c r="C265" s="56"/>
      <c r="D265" s="57" t="s">
        <v>247</v>
      </c>
      <c r="E265" s="58"/>
      <c r="F265" s="158"/>
      <c r="G265" s="160">
        <v>0</v>
      </c>
    </row>
    <row r="266" spans="1:7" ht="15.75" thickBot="1" x14ac:dyDescent="0.3">
      <c r="A266" s="60"/>
      <c r="B266" s="61">
        <v>44645</v>
      </c>
      <c r="C266" s="62" t="s">
        <v>248</v>
      </c>
      <c r="D266" s="63" t="s">
        <v>249</v>
      </c>
      <c r="E266" s="58"/>
      <c r="F266" s="159">
        <v>1001418.18</v>
      </c>
      <c r="G266" s="59">
        <f>G265+F266-E266</f>
        <v>1001418.18</v>
      </c>
    </row>
    <row r="267" spans="1:7" ht="15.75" thickBot="1" x14ac:dyDescent="0.3">
      <c r="A267" s="60"/>
      <c r="B267" s="61">
        <v>44648</v>
      </c>
      <c r="C267" s="62" t="s">
        <v>136</v>
      </c>
      <c r="D267" s="57" t="s">
        <v>250</v>
      </c>
      <c r="E267" s="58">
        <v>150</v>
      </c>
      <c r="F267" s="58"/>
      <c r="G267" s="59">
        <f t="shared" ref="G267:G268" si="1">G266+F267-E267</f>
        <v>1001268.18</v>
      </c>
    </row>
    <row r="268" spans="1:7" ht="15.75" thickBot="1" x14ac:dyDescent="0.3">
      <c r="A268" s="60"/>
      <c r="B268" s="61">
        <v>44648</v>
      </c>
      <c r="C268" s="62" t="s">
        <v>136</v>
      </c>
      <c r="D268" s="57" t="s">
        <v>137</v>
      </c>
      <c r="E268" s="58">
        <v>175</v>
      </c>
      <c r="F268" s="58"/>
      <c r="G268" s="59">
        <f t="shared" si="1"/>
        <v>1001093.18</v>
      </c>
    </row>
    <row r="269" spans="1:7" ht="15.75" thickBot="1" x14ac:dyDescent="0.3">
      <c r="A269" s="60"/>
      <c r="B269" s="61">
        <v>44649</v>
      </c>
      <c r="C269" s="62" t="s">
        <v>136</v>
      </c>
      <c r="D269" s="57" t="s">
        <v>251</v>
      </c>
      <c r="E269" s="58">
        <v>107495.01</v>
      </c>
      <c r="F269" s="58"/>
      <c r="G269" s="59">
        <f>G274+F269-E269</f>
        <v>872842.4800000001</v>
      </c>
    </row>
    <row r="270" spans="1:7" ht="15.75" thickBot="1" x14ac:dyDescent="0.3">
      <c r="A270" s="60"/>
      <c r="B270" s="61">
        <v>44649</v>
      </c>
      <c r="C270" s="62" t="s">
        <v>136</v>
      </c>
      <c r="D270" s="57" t="s">
        <v>252</v>
      </c>
      <c r="E270" s="58">
        <v>101840</v>
      </c>
      <c r="F270" s="58"/>
      <c r="G270" s="59">
        <f>G269+F270-E270</f>
        <v>771002.4800000001</v>
      </c>
    </row>
    <row r="271" spans="1:7" ht="15.75" thickBot="1" x14ac:dyDescent="0.3">
      <c r="A271" s="60"/>
      <c r="B271" s="61">
        <v>44649</v>
      </c>
      <c r="C271" s="62" t="s">
        <v>136</v>
      </c>
      <c r="D271" s="57" t="s">
        <v>253</v>
      </c>
      <c r="E271" s="58">
        <v>9980</v>
      </c>
      <c r="F271" s="58"/>
      <c r="G271" s="59">
        <f>G268+F271-E271</f>
        <v>991113.18</v>
      </c>
    </row>
    <row r="272" spans="1:7" ht="15.75" thickBot="1" x14ac:dyDescent="0.3">
      <c r="A272" s="60"/>
      <c r="B272" s="61">
        <v>44649</v>
      </c>
      <c r="C272" s="62" t="s">
        <v>136</v>
      </c>
      <c r="D272" s="57" t="s">
        <v>254</v>
      </c>
      <c r="E272" s="58">
        <v>14.97</v>
      </c>
      <c r="F272" s="58"/>
      <c r="G272" s="59">
        <f>G271+F272-E272</f>
        <v>991098.21000000008</v>
      </c>
    </row>
    <row r="273" spans="1:7" ht="15.75" thickBot="1" x14ac:dyDescent="0.3">
      <c r="A273" s="60"/>
      <c r="B273" s="61">
        <v>44649</v>
      </c>
      <c r="C273" s="62" t="s">
        <v>136</v>
      </c>
      <c r="D273" s="57" t="s">
        <v>255</v>
      </c>
      <c r="E273" s="58">
        <v>10744.6</v>
      </c>
      <c r="F273" s="58"/>
      <c r="G273" s="59">
        <f>G272+F273-E273</f>
        <v>980353.6100000001</v>
      </c>
    </row>
    <row r="274" spans="1:7" ht="16.5" customHeight="1" thickBot="1" x14ac:dyDescent="0.3">
      <c r="A274" s="60"/>
      <c r="B274" s="61">
        <v>44649</v>
      </c>
      <c r="C274" s="62" t="s">
        <v>136</v>
      </c>
      <c r="D274" s="57" t="s">
        <v>256</v>
      </c>
      <c r="E274" s="58">
        <v>16.12</v>
      </c>
      <c r="F274" s="58"/>
      <c r="G274" s="59">
        <f>G273+F274-E274</f>
        <v>980337.49000000011</v>
      </c>
    </row>
    <row r="275" spans="1:7" ht="15.75" thickBot="1" x14ac:dyDescent="0.3">
      <c r="A275" s="60"/>
      <c r="B275" s="61">
        <v>44650</v>
      </c>
      <c r="C275" s="62" t="s">
        <v>136</v>
      </c>
      <c r="D275" s="57" t="s">
        <v>257</v>
      </c>
      <c r="E275" s="58">
        <v>161.24</v>
      </c>
      <c r="F275" s="58"/>
      <c r="G275" s="59">
        <f>G276+F275-E275</f>
        <v>770688.4800000001</v>
      </c>
    </row>
    <row r="276" spans="1:7" ht="15.75" thickBot="1" x14ac:dyDescent="0.3">
      <c r="A276" s="60"/>
      <c r="B276" s="61">
        <v>44650</v>
      </c>
      <c r="C276" s="62" t="s">
        <v>136</v>
      </c>
      <c r="D276" s="57" t="s">
        <v>258</v>
      </c>
      <c r="E276" s="58">
        <v>152.76</v>
      </c>
      <c r="F276" s="58"/>
      <c r="G276" s="59">
        <f>G270+F276-E276</f>
        <v>770849.72000000009</v>
      </c>
    </row>
    <row r="277" spans="1:7" ht="15.75" thickBot="1" x14ac:dyDescent="0.3">
      <c r="A277" s="60"/>
      <c r="B277" s="61">
        <v>44651</v>
      </c>
      <c r="C277" s="62" t="s">
        <v>136</v>
      </c>
      <c r="D277" s="57" t="s">
        <v>137</v>
      </c>
      <c r="E277" s="58">
        <v>175</v>
      </c>
      <c r="F277" s="58"/>
      <c r="G277" s="59">
        <f>G275+F277-E277</f>
        <v>770513.4800000001</v>
      </c>
    </row>
    <row r="278" spans="1:7" ht="15.75" hidden="1" thickBot="1" x14ac:dyDescent="0.3">
      <c r="A278" s="60"/>
      <c r="B278" s="61"/>
      <c r="C278" s="62"/>
      <c r="D278" s="64"/>
      <c r="E278" s="65"/>
      <c r="F278" s="58"/>
      <c r="G278" s="59"/>
    </row>
    <row r="279" spans="1:7" ht="15.75" hidden="1" thickBot="1" x14ac:dyDescent="0.3">
      <c r="A279" s="60"/>
      <c r="B279" s="61"/>
      <c r="C279" s="62"/>
      <c r="D279" s="64"/>
      <c r="E279" s="65"/>
      <c r="F279" s="58"/>
      <c r="G279" s="59"/>
    </row>
    <row r="280" spans="1:7" ht="15.75" hidden="1" thickBot="1" x14ac:dyDescent="0.3">
      <c r="A280" s="60"/>
      <c r="B280" s="61"/>
      <c r="C280" s="62"/>
      <c r="D280" s="64"/>
      <c r="E280" s="65"/>
      <c r="F280" s="58"/>
      <c r="G280" s="59"/>
    </row>
    <row r="281" spans="1:7" ht="15.75" hidden="1" thickBot="1" x14ac:dyDescent="0.3">
      <c r="A281" s="60"/>
      <c r="B281" s="61"/>
      <c r="C281" s="62"/>
      <c r="D281" s="64"/>
      <c r="E281" s="65"/>
      <c r="F281" s="58"/>
      <c r="G281" s="59"/>
    </row>
    <row r="282" spans="1:7" ht="15.75" hidden="1" thickBot="1" x14ac:dyDescent="0.3">
      <c r="A282" s="60"/>
      <c r="B282" s="61"/>
      <c r="C282" s="62"/>
      <c r="D282" s="64"/>
      <c r="E282" s="65"/>
      <c r="F282" s="58"/>
      <c r="G282" s="59"/>
    </row>
    <row r="283" spans="1:7" ht="15.75" hidden="1" thickBot="1" x14ac:dyDescent="0.3">
      <c r="A283" s="60"/>
      <c r="B283" s="61"/>
      <c r="C283" s="62"/>
      <c r="D283" s="64"/>
      <c r="E283" s="65"/>
      <c r="F283" s="58"/>
      <c r="G283" s="59"/>
    </row>
    <row r="284" spans="1:7" ht="15.75" hidden="1" thickBot="1" x14ac:dyDescent="0.3">
      <c r="A284" s="60"/>
      <c r="B284" s="66"/>
      <c r="C284" s="62"/>
      <c r="D284" s="64"/>
      <c r="E284" s="65"/>
      <c r="F284" s="58"/>
      <c r="G284" s="59"/>
    </row>
    <row r="285" spans="1:7" ht="15.75" hidden="1" thickBot="1" x14ac:dyDescent="0.3">
      <c r="A285" s="60"/>
      <c r="B285" s="66"/>
      <c r="C285" s="62"/>
      <c r="D285" s="64"/>
      <c r="E285" s="65"/>
      <c r="F285" s="58"/>
      <c r="G285" s="59"/>
    </row>
    <row r="286" spans="1:7" ht="15.75" thickBot="1" x14ac:dyDescent="0.3">
      <c r="A286" s="67"/>
      <c r="B286" s="197" t="s">
        <v>138</v>
      </c>
      <c r="C286" s="198"/>
      <c r="D286" s="198"/>
      <c r="E286" s="68">
        <f>SUM(E266:E285)</f>
        <v>230904.7</v>
      </c>
      <c r="F286" s="68">
        <f>SUM(F266:F285)</f>
        <v>1001418.18</v>
      </c>
      <c r="G286" s="69">
        <f>G265-E286+F286</f>
        <v>770513.48</v>
      </c>
    </row>
    <row r="287" spans="1:7" x14ac:dyDescent="0.25">
      <c r="A287" s="3"/>
      <c r="B287" s="20"/>
      <c r="C287" s="70"/>
      <c r="D287" s="71"/>
      <c r="E287" s="1"/>
    </row>
    <row r="288" spans="1:7" x14ac:dyDescent="0.25">
      <c r="A288" s="3"/>
      <c r="B288" s="20"/>
      <c r="C288" s="70"/>
      <c r="D288" s="71"/>
      <c r="E288" s="1"/>
    </row>
    <row r="289" spans="1:7" s="2" customFormat="1" x14ac:dyDescent="0.25">
      <c r="A289" s="3"/>
      <c r="B289" s="20"/>
      <c r="C289" s="70"/>
      <c r="D289" s="71"/>
      <c r="E289" s="1"/>
      <c r="F289"/>
      <c r="G289"/>
    </row>
    <row r="290" spans="1:7" ht="15.75" thickBot="1" x14ac:dyDescent="0.3">
      <c r="A290" s="169" t="s">
        <v>139</v>
      </c>
      <c r="B290" s="169"/>
      <c r="C290" s="169"/>
      <c r="D290" s="4"/>
      <c r="E290" s="186" t="s">
        <v>120</v>
      </c>
      <c r="F290" s="186"/>
      <c r="G290" s="45"/>
    </row>
    <row r="291" spans="1:7" x14ac:dyDescent="0.25">
      <c r="A291" s="187" t="s">
        <v>140</v>
      </c>
      <c r="B291" s="187"/>
      <c r="C291" s="187"/>
      <c r="D291" s="5"/>
      <c r="E291" s="188" t="s">
        <v>122</v>
      </c>
      <c r="F291" s="188"/>
      <c r="G291" s="5"/>
    </row>
    <row r="292" spans="1:7" x14ac:dyDescent="0.25">
      <c r="A292" s="170" t="s">
        <v>141</v>
      </c>
      <c r="B292" s="170"/>
      <c r="C292" s="170"/>
      <c r="D292" s="4"/>
      <c r="E292" s="185" t="s">
        <v>124</v>
      </c>
      <c r="F292" s="185"/>
      <c r="G292" s="45"/>
    </row>
    <row r="293" spans="1:7" x14ac:dyDescent="0.25">
      <c r="A293" s="4"/>
      <c r="B293" s="73"/>
      <c r="C293" s="7"/>
      <c r="D293" s="4"/>
      <c r="E293" s="74"/>
      <c r="F293" s="75"/>
      <c r="G293" s="45"/>
    </row>
    <row r="294" spans="1:7" x14ac:dyDescent="0.25">
      <c r="A294" s="4"/>
      <c r="B294" s="73"/>
      <c r="C294" s="7"/>
      <c r="D294" s="4"/>
      <c r="E294" s="74"/>
      <c r="F294" s="75"/>
      <c r="G294" s="45"/>
    </row>
    <row r="295" spans="1:7" x14ac:dyDescent="0.25">
      <c r="A295" s="4"/>
      <c r="B295" s="73"/>
      <c r="C295" s="7"/>
      <c r="D295" s="4"/>
      <c r="E295" s="74"/>
      <c r="F295" s="75"/>
      <c r="G295" s="45"/>
    </row>
    <row r="296" spans="1:7" x14ac:dyDescent="0.25">
      <c r="A296" s="4"/>
      <c r="B296" s="73"/>
      <c r="C296" s="7"/>
      <c r="D296" s="4"/>
      <c r="E296" s="74"/>
      <c r="F296" s="75"/>
      <c r="G296" s="45"/>
    </row>
    <row r="297" spans="1:7" x14ac:dyDescent="0.25">
      <c r="A297" s="3"/>
      <c r="B297" s="20"/>
      <c r="C297" s="76"/>
      <c r="D297" s="77"/>
      <c r="E297" s="1"/>
    </row>
    <row r="303" spans="1:7" x14ac:dyDescent="0.25">
      <c r="C303" s="95"/>
    </row>
    <row r="304" spans="1:7" x14ac:dyDescent="0.25">
      <c r="C304" s="96" t="s">
        <v>164</v>
      </c>
    </row>
    <row r="305" spans="3:4" x14ac:dyDescent="0.25">
      <c r="C305" s="96" t="s">
        <v>163</v>
      </c>
    </row>
    <row r="306" spans="3:4" x14ac:dyDescent="0.25">
      <c r="C306" s="97" t="s">
        <v>262</v>
      </c>
    </row>
    <row r="307" spans="3:4" x14ac:dyDescent="0.25">
      <c r="C307" s="97" t="s">
        <v>165</v>
      </c>
    </row>
    <row r="308" spans="3:4" x14ac:dyDescent="0.25">
      <c r="C308" s="97"/>
    </row>
    <row r="309" spans="3:4" x14ac:dyDescent="0.25">
      <c r="C309" s="97"/>
    </row>
    <row r="310" spans="3:4" ht="15.75" thickBot="1" x14ac:dyDescent="0.3">
      <c r="C310" s="97"/>
    </row>
    <row r="311" spans="3:4" x14ac:dyDescent="0.25">
      <c r="C311" s="166" t="s">
        <v>155</v>
      </c>
      <c r="D311" s="166" t="s">
        <v>156</v>
      </c>
    </row>
    <row r="312" spans="3:4" x14ac:dyDescent="0.25">
      <c r="C312" s="167"/>
      <c r="D312" s="167"/>
    </row>
    <row r="313" spans="3:4" ht="15.75" thickBot="1" x14ac:dyDescent="0.3">
      <c r="C313" s="168"/>
      <c r="D313" s="168"/>
    </row>
    <row r="314" spans="3:4" x14ac:dyDescent="0.25">
      <c r="C314" s="98"/>
      <c r="D314" s="180">
        <v>7797865.3499999996</v>
      </c>
    </row>
    <row r="315" spans="3:4" ht="23.25" thickBot="1" x14ac:dyDescent="0.3">
      <c r="C315" s="99" t="s">
        <v>157</v>
      </c>
      <c r="D315" s="181"/>
    </row>
    <row r="316" spans="3:4" x14ac:dyDescent="0.25">
      <c r="C316" s="100"/>
      <c r="D316" s="182">
        <v>0</v>
      </c>
    </row>
    <row r="317" spans="3:4" ht="33.75" x14ac:dyDescent="0.25">
      <c r="C317" s="100" t="s">
        <v>158</v>
      </c>
      <c r="D317" s="183"/>
    </row>
    <row r="318" spans="3:4" x14ac:dyDescent="0.25">
      <c r="C318" s="101"/>
      <c r="D318" s="183"/>
    </row>
    <row r="319" spans="3:4" ht="15.75" thickBot="1" x14ac:dyDescent="0.3">
      <c r="C319" s="102"/>
      <c r="D319" s="184"/>
    </row>
    <row r="320" spans="3:4" x14ac:dyDescent="0.25">
      <c r="C320" s="103" t="s">
        <v>159</v>
      </c>
      <c r="D320" s="180">
        <v>7797865.3499999996</v>
      </c>
    </row>
    <row r="321" spans="3:4" ht="23.25" thickBot="1" x14ac:dyDescent="0.3">
      <c r="C321" s="99" t="s">
        <v>160</v>
      </c>
      <c r="D321" s="181"/>
    </row>
    <row r="322" spans="3:4" x14ac:dyDescent="0.25">
      <c r="C322" s="104"/>
    </row>
    <row r="323" spans="3:4" x14ac:dyDescent="0.25">
      <c r="C323" s="104"/>
    </row>
    <row r="324" spans="3:4" x14ac:dyDescent="0.25">
      <c r="C324" s="104"/>
    </row>
    <row r="325" spans="3:4" x14ac:dyDescent="0.25">
      <c r="C325" s="104"/>
    </row>
    <row r="326" spans="3:4" x14ac:dyDescent="0.25">
      <c r="C326" s="104"/>
    </row>
    <row r="327" spans="3:4" x14ac:dyDescent="0.25">
      <c r="C327" s="105"/>
    </row>
    <row r="328" spans="3:4" x14ac:dyDescent="0.25">
      <c r="C328" s="105" t="s">
        <v>161</v>
      </c>
    </row>
    <row r="329" spans="3:4" x14ac:dyDescent="0.25">
      <c r="C329" s="106" t="s">
        <v>162</v>
      </c>
    </row>
  </sheetData>
  <mergeCells count="53">
    <mergeCell ref="A256:G256"/>
    <mergeCell ref="A257:G257"/>
    <mergeCell ref="A258:G258"/>
    <mergeCell ref="A214:C214"/>
    <mergeCell ref="E214:F214"/>
    <mergeCell ref="A215:C215"/>
    <mergeCell ref="E215:F215"/>
    <mergeCell ref="A255:G255"/>
    <mergeCell ref="A45:D45"/>
    <mergeCell ref="A78:D78"/>
    <mergeCell ref="A79:D79"/>
    <mergeCell ref="A80:D80"/>
    <mergeCell ref="A81:D81"/>
    <mergeCell ref="C75:I75"/>
    <mergeCell ref="A76:G76"/>
    <mergeCell ref="A77:G77"/>
    <mergeCell ref="E290:F290"/>
    <mergeCell ref="A291:C291"/>
    <mergeCell ref="E291:F291"/>
    <mergeCell ref="E188:F188"/>
    <mergeCell ref="C179:I179"/>
    <mergeCell ref="A180:G180"/>
    <mergeCell ref="A181:G181"/>
    <mergeCell ref="A182:G182"/>
    <mergeCell ref="B262:G262"/>
    <mergeCell ref="B263:C263"/>
    <mergeCell ref="E263:F263"/>
    <mergeCell ref="B286:D286"/>
    <mergeCell ref="B211:D211"/>
    <mergeCell ref="C228:D228"/>
    <mergeCell ref="E216:F216"/>
    <mergeCell ref="C254:I254"/>
    <mergeCell ref="D314:D315"/>
    <mergeCell ref="D316:D319"/>
    <mergeCell ref="D320:D321"/>
    <mergeCell ref="A292:C292"/>
    <mergeCell ref="E292:F292"/>
    <mergeCell ref="A41:D41"/>
    <mergeCell ref="A42:D42"/>
    <mergeCell ref="A43:D43"/>
    <mergeCell ref="C311:C313"/>
    <mergeCell ref="D311:D313"/>
    <mergeCell ref="A290:C290"/>
    <mergeCell ref="A216:C216"/>
    <mergeCell ref="A183:G183"/>
    <mergeCell ref="A184:G184"/>
    <mergeCell ref="A185:G185"/>
    <mergeCell ref="A187:A189"/>
    <mergeCell ref="B187:G187"/>
    <mergeCell ref="B188:C188"/>
    <mergeCell ref="A259:G259"/>
    <mergeCell ref="A260:G260"/>
    <mergeCell ref="A262:A264"/>
  </mergeCells>
  <pageMargins left="0.25" right="0.25" top="0.75" bottom="0.75" header="0.3" footer="0.3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Rosario Nuñez Santos</dc:creator>
  <cp:lastModifiedBy>Dra. Ysabel Diaz</cp:lastModifiedBy>
  <cp:lastPrinted>2022-05-03T18:49:59Z</cp:lastPrinted>
  <dcterms:created xsi:type="dcterms:W3CDTF">2022-05-03T15:08:27Z</dcterms:created>
  <dcterms:modified xsi:type="dcterms:W3CDTF">2022-05-17T16:37:48Z</dcterms:modified>
</cp:coreProperties>
</file>