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yo 2025/"/>
    </mc:Choice>
  </mc:AlternateContent>
  <xr:revisionPtr revIDLastSave="315" documentId="8_{D57E9E5D-82F6-4DD2-BC2A-7C71A29CF8D1}" xr6:coauthVersionLast="47" xr6:coauthVersionMax="47" xr10:uidLastSave="{2B2AAF2B-D5D0-49EE-A264-022E7A44545E}"/>
  <bookViews>
    <workbookView xWindow="20370" yWindow="-120" windowWidth="29040" windowHeight="15720" xr2:uid="{045271DA-D62B-4B67-A031-49D4E787176C}"/>
  </bookViews>
  <sheets>
    <sheet name="Hoja1" sheetId="1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1" i="16" l="1"/>
  <c r="F160" i="16" l="1"/>
  <c r="E160" i="16"/>
  <c r="G137" i="16"/>
  <c r="G139" i="16" s="1"/>
  <c r="G140" i="16" s="1"/>
  <c r="G141" i="16" s="1"/>
  <c r="G142" i="16" s="1"/>
  <c r="G143" i="16" s="1"/>
  <c r="G144" i="16" s="1"/>
  <c r="G145" i="16" s="1"/>
  <c r="G146" i="16" s="1"/>
  <c r="G147" i="16" s="1"/>
  <c r="G148" i="16" s="1"/>
  <c r="G149" i="16" s="1"/>
  <c r="G150" i="16" s="1"/>
  <c r="G151" i="16" s="1"/>
  <c r="G152" i="16" s="1"/>
  <c r="G153" i="16" s="1"/>
  <c r="G154" i="16" s="1"/>
  <c r="G155" i="16" s="1"/>
  <c r="G156" i="16" s="1"/>
  <c r="G157" i="16" s="1"/>
  <c r="G158" i="16" s="1"/>
  <c r="G159" i="16" s="1"/>
  <c r="G160" i="16" s="1"/>
  <c r="F241" i="16"/>
  <c r="E241" i="16"/>
  <c r="G218" i="16"/>
  <c r="G220" i="16" s="1"/>
  <c r="G221" i="16" s="1"/>
  <c r="G222" i="16" s="1"/>
  <c r="G223" i="16" s="1"/>
  <c r="G224" i="16" s="1"/>
  <c r="G225" i="16" s="1"/>
  <c r="G226" i="16" s="1"/>
  <c r="G227" i="16" s="1"/>
  <c r="G228" i="16" s="1"/>
  <c r="G229" i="16" s="1"/>
  <c r="G230" i="16" s="1"/>
  <c r="G231" i="16" s="1"/>
  <c r="G232" i="16" s="1"/>
  <c r="G233" i="16" s="1"/>
  <c r="G234" i="16" s="1"/>
  <c r="G235" i="16" s="1"/>
  <c r="G236" i="16" s="1"/>
  <c r="G237" i="16" s="1"/>
  <c r="G238" i="16" s="1"/>
  <c r="G239" i="16" s="1"/>
  <c r="G240" i="16" s="1"/>
  <c r="G241" i="16" s="1"/>
  <c r="F272" i="16" l="1"/>
  <c r="F108" i="16"/>
  <c r="G76" i="16"/>
  <c r="H75" i="16"/>
  <c r="H74" i="16"/>
  <c r="H73" i="16"/>
  <c r="H72" i="16"/>
  <c r="H71" i="16"/>
  <c r="H76" i="16" l="1"/>
  <c r="H46" i="16"/>
</calcChain>
</file>

<file path=xl/sharedStrings.xml><?xml version="1.0" encoding="utf-8"?>
<sst xmlns="http://schemas.openxmlformats.org/spreadsheetml/2006/main" count="612" uniqueCount="309">
  <si>
    <t>COMPANIA DOMINICANA DE TELEFONOS C POR A</t>
  </si>
  <si>
    <t>DIRECCION DE PRENSA DEL PRESIDENTE</t>
  </si>
  <si>
    <t>RNC</t>
  </si>
  <si>
    <t>2.2.1.3.01</t>
  </si>
  <si>
    <t>2.2.7.2.06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</si>
  <si>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</si>
  <si>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</si>
  <si>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</si>
  <si>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</si>
  <si>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</si>
  <si>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</si>
  <si>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</si>
  <si>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</si>
  <si>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</si>
  <si>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Lic. Benny Adames</t>
  </si>
  <si>
    <t>Enc. Administrativo y Financiero</t>
  </si>
  <si>
    <t>Revisado por</t>
  </si>
  <si>
    <t>RELACION FONDO REPONIBLE INSTITUCIONAL</t>
  </si>
  <si>
    <t>Valores en RD$</t>
  </si>
  <si>
    <t>BALANCE INICIAL</t>
  </si>
  <si>
    <t>FECHA</t>
  </si>
  <si>
    <t>No. DOC.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</si>
  <si>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</si>
  <si>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</si>
  <si>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</si>
  <si>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</si>
  <si>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</si>
  <si>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</si>
  <si>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</si>
  <si>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</si>
  <si>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</si>
  <si>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</si>
  <si>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</si>
  <si>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</si>
  <si>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             Revisado por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</si>
  <si>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</si>
  <si>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</si>
  <si>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</si>
  <si>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</si>
  <si>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</si>
  <si>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</si>
  <si>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</si>
  <si>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</si>
  <si>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</si>
  <si>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</si>
  <si>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2.3.1.1.01</t>
  </si>
  <si>
    <t>FECHA REGISTRO</t>
  </si>
  <si>
    <t>VALORES RD$</t>
  </si>
  <si>
    <t>101001577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</si>
  <si>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</si>
  <si>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</si>
  <si>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</si>
  <si>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</si>
  <si>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DIRECCIÓN DE PRENSA DEL PRESIDENTE                                             </t>
  </si>
  <si>
    <t xml:space="preserve">          Encargada Departamento Adm. y Financiero</t>
  </si>
  <si>
    <t>PAGOS A PROVEEDORES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</si>
  <si>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</si>
  <si>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</si>
  <si>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</si>
  <si>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</si>
  <si>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</si>
  <si>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</si>
  <si>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</si>
  <si>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</si>
  <si>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</si>
  <si>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401516454</t>
  </si>
  <si>
    <t>SEGURO NACIONAL DE SALUD</t>
  </si>
  <si>
    <t>2.2.6.3.01</t>
  </si>
  <si>
    <t>NUMERO DOCUMENTO</t>
  </si>
  <si>
    <t xml:space="preserve">                                                                                                              Encargada Departamento Adm. y Financiero</t>
  </si>
  <si>
    <t>430317081</t>
  </si>
  <si>
    <t>101618787</t>
  </si>
  <si>
    <t>2.2.1.5.01</t>
  </si>
  <si>
    <t>2.1.2.2.05</t>
  </si>
  <si>
    <t>2.1.1.2.08</t>
  </si>
  <si>
    <t>2.1.5.1.01</t>
  </si>
  <si>
    <t>2.1.5.2.01</t>
  </si>
  <si>
    <t>2.1.5.3.01</t>
  </si>
  <si>
    <t>2.1.1.1.01</t>
  </si>
  <si>
    <t>2.1.1.2.11</t>
  </si>
  <si>
    <t>NO. DOC.</t>
  </si>
  <si>
    <t>BENEFICIARIO</t>
  </si>
  <si>
    <t>NO. CUENTA</t>
  </si>
  <si>
    <t>CUENTA</t>
  </si>
  <si>
    <t>TOTAL PAGADO</t>
  </si>
  <si>
    <t>102017174</t>
  </si>
  <si>
    <t>HUMANO SEGUROS S A</t>
  </si>
  <si>
    <t>101008067</t>
  </si>
  <si>
    <t>401517094</t>
  </si>
  <si>
    <t>GUARDIA PRESIDENCIAL</t>
  </si>
  <si>
    <t>2.2.9.2.01</t>
  </si>
  <si>
    <t>Encargada Division Compras y Contrataciones</t>
  </si>
  <si>
    <t xml:space="preserve">                                                                                                                                            Rosa Ramón</t>
  </si>
  <si>
    <t xml:space="preserve">                                                                                                                          Revisado por:</t>
  </si>
  <si>
    <t>2.2.2.2.01</t>
  </si>
  <si>
    <t xml:space="preserve">                  TOTALES RD$</t>
  </si>
  <si>
    <t>401010062</t>
  </si>
  <si>
    <t>BANCO DE RESERVA DE LA REP.  DOM. BANCO SERVICIOS MULTIPLES, SA</t>
  </si>
  <si>
    <t>2.3.7.1.01</t>
  </si>
  <si>
    <t>ALIMENTOS Y BEBIDAS PARA PERSONAS</t>
  </si>
  <si>
    <t>2.3.9.2.01</t>
  </si>
  <si>
    <t>SANTO DOMINGO MOTORS COMPANY, SA</t>
  </si>
  <si>
    <t>GASOLINA</t>
  </si>
  <si>
    <t>ENERGÍA ELÉCTRICA</t>
  </si>
  <si>
    <t>SEGUROS DE PERSONAS</t>
  </si>
  <si>
    <t>TELÉFONO LOCAL</t>
  </si>
  <si>
    <t>SERVICIO DE INTERNET Y TELEVISIÓN POR CABLE</t>
  </si>
  <si>
    <t>SERVICIOS DE ALIMENTACIÓN</t>
  </si>
  <si>
    <t>SUELDOS EMPLEADOS FIJOS</t>
  </si>
  <si>
    <t>CONTRIBUCIONES AL SEGURO DE SALUD</t>
  </si>
  <si>
    <t>CONTRIBUCIONES AL SEGURO DE PENSIONES</t>
  </si>
  <si>
    <t>CONTRIBUCIONES AL SEGURO DE RIESGO LABORAL</t>
  </si>
  <si>
    <t>COMPENSACIÓN SERVICIOS DE SEGURIDAD</t>
  </si>
  <si>
    <t>EMPLEADOS TEMPORALES</t>
  </si>
  <si>
    <t>ALTICE DOMINICANA, SA</t>
  </si>
  <si>
    <t>INTERINATO</t>
  </si>
  <si>
    <t>101018941</t>
  </si>
  <si>
    <t>BONANZA DOMINICANA, SAS</t>
  </si>
  <si>
    <t>2.2.8.8.01</t>
  </si>
  <si>
    <t>00111308557</t>
  </si>
  <si>
    <t>YUMAILA SABBAGH KHOURY DE SANTANA</t>
  </si>
  <si>
    <t>PAGO POR CONCEPTO ALQUILER SOLAR 3B PARA ALOJAMIENTO DE LAS OFICINAS ADMINISTRATIVAS DE LA DPP. PERIODO FACTURADO 01/01/2025-31/01/2025. CONTRATO: No. BS-0001352-2024 Y ADENDA: No. BS-0002178-2025. NCF: B1500000037.</t>
  </si>
  <si>
    <t>2.1.2.2.03</t>
  </si>
  <si>
    <t>PAGO DE HORAS EXTRAORDINARIAS</t>
  </si>
  <si>
    <t>2.6.1.1.01</t>
  </si>
  <si>
    <t>MUEBLES, EQUIPOS DE OFICINA Y ESTANTERÍA</t>
  </si>
  <si>
    <t>2.1.2.2.06</t>
  </si>
  <si>
    <t>INCENTIVO POR RENDIMIENTO INDIVIDUAL</t>
  </si>
  <si>
    <t>2.2.3.1.01</t>
  </si>
  <si>
    <t xml:space="preserve">VIATICOS </t>
  </si>
  <si>
    <t>REPOSICION FONDO EN AVANCE POR EXCEPCION</t>
  </si>
  <si>
    <t>OBJETAL</t>
  </si>
  <si>
    <t>Fondo En Avance Autorizado por  Excepción de la Dirección de Prensa del Presidente</t>
  </si>
  <si>
    <t>Viáticos dentro del país</t>
  </si>
  <si>
    <t>Impuestos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</si>
  <si>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</si>
  <si>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</si>
  <si>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</si>
  <si>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>2.2.4.1.01</t>
  </si>
  <si>
    <t>2.3.9.8.01</t>
  </si>
  <si>
    <t>AL 31 DE MAYO 2025</t>
  </si>
  <si>
    <t>06/05/2025</t>
  </si>
  <si>
    <t>892</t>
  </si>
  <si>
    <t>PAGO POR CONCEPTO SEGURO COMPLEMENTARIO DE SALUD A LOS COLABORADORES DE LA INSTITUCION. PERIODO FACTURADO 01/05/2025-31/05/2025. NO. POLIZA:23136. NCF: E450000002803.</t>
  </si>
  <si>
    <t>893</t>
  </si>
  <si>
    <t>401037272</t>
  </si>
  <si>
    <t>CORPORACION DEL ACUEDUCTO Y ALCANTARILLADO DE SANTO DOMINGO</t>
  </si>
  <si>
    <t>PAGO POR CONCEPTO SUMINISTRO DE AGUA POTABLE PARA USO DE LA INSTITUCION. CODIGO SISTEMA:15421. NCF: E450000004128.</t>
  </si>
  <si>
    <t>2.2.1.7.01</t>
  </si>
  <si>
    <t>AGUA</t>
  </si>
  <si>
    <t>894</t>
  </si>
  <si>
    <t>PAGO POR CONCEPTO SERVICIOS ENERGIA ELECTICA, LOCAL 8B. PERIODO FACTURADO 18/03/2025-17/04/2025. NIC:4352338. NCF: E450000022080.</t>
  </si>
  <si>
    <t>07/05/2025</t>
  </si>
  <si>
    <t>913</t>
  </si>
  <si>
    <t>2.2.5.1.01</t>
  </si>
  <si>
    <t>ALQUILERES Y RENTAS DE EDIFICACIONES Y LOCALES</t>
  </si>
  <si>
    <t>08/05/2025</t>
  </si>
  <si>
    <t>915</t>
  </si>
  <si>
    <t>PAGO DE HORAS EXTRAS 30% PERSONAL DPP ENERO 2025</t>
  </si>
  <si>
    <t>14/05/2025</t>
  </si>
  <si>
    <t>940</t>
  </si>
  <si>
    <t>PAGO POR CONCEPTO SERVICIOS FLOTA MOVIL DE LA DPP. PERIODO FACTURADO 17/04/2025-16/05/2025. CUENTA:787671187. NCF:E450000073184.</t>
  </si>
  <si>
    <t>941</t>
  </si>
  <si>
    <t>PAGO POR CONCEPTO ASIGNACION DE COMBUSTIBLE AL PERSONAL AUTORIZADO DE LA DPP. CORRESPONDIENTE A MAYO/2025. SEGUN NO. OFICIO: CI-DRH-2025-088 D/F 01/05/2025.</t>
  </si>
  <si>
    <t>942</t>
  </si>
  <si>
    <t>401510472</t>
  </si>
  <si>
    <t>OFICINA DE COORDINACION PRESIDENCIAL</t>
  </si>
  <si>
    <t>PAGO HOSPEDAJE AL PERSONAL EN COBERTURA AGENDA PRESIDENCIAL. LOS DIAS 2,3, 5 Y 6 DE ABRIL 2025,FACTURAS NO. OCP-FCR-00003072, OCP-FCR-00003045.</t>
  </si>
  <si>
    <t>2.2.5.1.02</t>
  </si>
  <si>
    <t>HOSPEDAJE</t>
  </si>
  <si>
    <t>943</t>
  </si>
  <si>
    <t>PAGO POR CONCEPTO SERVICIOS CENTRAL TELEFONICA DE LA DPP. PERIODO FACTURADO 23/04/2025-22/05/2025. CUENTA:787395080. NCF: E450000073183.</t>
  </si>
  <si>
    <t>16/05/2025</t>
  </si>
  <si>
    <t>960</t>
  </si>
  <si>
    <t>PAGO POR CONCEPTO SEGURO COMPLEMENTARIO DE SALUD A LOS COLABORADORES DE LA INSTITUCION. PERIODO FACTURADO 01/05/2025-31/05/2025. NO. POLIZA:30-95-326258. NCF: E450000004304.</t>
  </si>
  <si>
    <t>20/05/2025</t>
  </si>
  <si>
    <t>981</t>
  </si>
  <si>
    <t>PAGO POR CONCEPTO SERVICIOS INTERNET MOVIL DE LA DPP. PERIODO FACTURADO 26/04/2025-25/04/2025. CUENTA:787651263. NCF:E450000074962.</t>
  </si>
  <si>
    <t>982</t>
  </si>
  <si>
    <t>PAGO POR CONCEPTO SERVICIOS INTERNET MOVIL DE LA DPP. PERIODO FACTURADO 01/04/2025-30/04/2025.CUENTA:87933607. NCF: E450000014684.</t>
  </si>
  <si>
    <t>983</t>
  </si>
  <si>
    <t>PAGO POR CONCEPTO SERVICIOS INTERNET FIJO DE LA DPP. PERIODO FACTURADO 02/05/2025-01/06/2025. CUENTA:786728434. NCF:E450000074961.</t>
  </si>
  <si>
    <t>21/05/2025</t>
  </si>
  <si>
    <t>997</t>
  </si>
  <si>
    <t>PAGO NOMINA INTERINATO PERSONAL DPP MAYO 2025</t>
  </si>
  <si>
    <t>998</t>
  </si>
  <si>
    <t>PAGO NOMINA PERSONAL FIJO DPP MAYO 2025</t>
  </si>
  <si>
    <t>999</t>
  </si>
  <si>
    <t>PAGO NOMINA PERSONAL TEMPORAL DPP MAYO 2025</t>
  </si>
  <si>
    <t>1000</t>
  </si>
  <si>
    <t>PAGO NOMINA PERSONAL DE VIGILANCIA DPP MAYO 2025</t>
  </si>
  <si>
    <t>22/05/2025</t>
  </si>
  <si>
    <t>1013</t>
  </si>
  <si>
    <t>08200009184</t>
  </si>
  <si>
    <t xml:space="preserve">MAIRA OGANDO </t>
  </si>
  <si>
    <t>PAGO POR COLOCACION PUBLICIDAD INSTITUCIONAL A TRAVES DE: ENTERATE CON MAYRA. PERIODO FACTURADO DEL 01 DE MARZO AL 30 DE ABRIL 2025. REF: DPP-CCC-PEPB-2025-0002. NO. ORDEN: DPP-2025-00025. NO. CONTRATO: BS-0003573-2025.NCF: B1500000131.</t>
  </si>
  <si>
    <t>2.2.2.1.01</t>
  </si>
  <si>
    <t>PUBLICIDAD Y PROPAGANDA</t>
  </si>
  <si>
    <t>23/05/2025</t>
  </si>
  <si>
    <t>1043</t>
  </si>
  <si>
    <t>PAGO POR CONCEPTO SUMINISTRO DE ALMUERZO, CENA Y REFRIGERIO A LOS COLABORADORES DE LA INSTITUCION. PERIODO FACTURADO 26/03/2025-30/04/2025. NO.CONTRATO:CI-0000160-2025. NCF:B1500000886, B1500000895 Y B1500000896.</t>
  </si>
  <si>
    <t>26/05/2025</t>
  </si>
  <si>
    <t>1059</t>
  </si>
  <si>
    <t>101503939</t>
  </si>
  <si>
    <t>PLANETA AZUL, SA</t>
  </si>
  <si>
    <t>PAGO POR CONCEPTO LLENADO DE BOTELLONES DE AGUA PURIFICADA. REF: DPP-DAF-CD-2024-0011. NO. ORDEN: DPP-2024-00870. NCF: E450000008200, E450000009637, E450000009631, E450000009621, E450000009612.</t>
  </si>
  <si>
    <t>1060</t>
  </si>
  <si>
    <t>PAGO POR CONCEPTO SERVICIOS SUMINISTRO DE AGUA POTABLE PARA USO DE LA INSTITUCION, LOCAL 8B. PERIODO 2025-05. CODIGO DE SISTEMA:15421. NCF:E450000006496.</t>
  </si>
  <si>
    <t>27/05/2025</t>
  </si>
  <si>
    <t>1139</t>
  </si>
  <si>
    <t>PAGO BONO DESEMPEÑO PERSONAL DE CARRERA DPP, PERIODO 2024</t>
  </si>
  <si>
    <t>2.1.2.2.09</t>
  </si>
  <si>
    <t>BONO POR DESEMPEÑO A SERVIDORES DE CARRERA</t>
  </si>
  <si>
    <t>28/05/2025</t>
  </si>
  <si>
    <t>1225</t>
  </si>
  <si>
    <t>124014271</t>
  </si>
  <si>
    <t>FLOW, SRL</t>
  </si>
  <si>
    <t>PAGO POR CONCEPTO DE ADQUISICION DE MOBILIARIOS Y EQUIPO DE OFICINA PARA ESTA DIRECCION DE PRENSA DEL PRESIDENTE. REF: DPP-DAF-CD-2025-0020. NO. ORDEN: DPP-2025-00363. NCF: B1500001540.</t>
  </si>
  <si>
    <t>29/05/2025</t>
  </si>
  <si>
    <t>1336</t>
  </si>
  <si>
    <t>PAGO POR CONCEPTO ALQUILER SOLAR 3B PARA ALOJAMIENTO DE LAS OFICINAS ADMINISTRATIVAS DE LA DPP. PERIODO FACTURADO 01/02/2025-28/02/2025. CONTRATO: No. BS-0004015-2025. NCF: B1500000038.</t>
  </si>
  <si>
    <t>30/05/2025</t>
  </si>
  <si>
    <t>1372</t>
  </si>
  <si>
    <t>PAGO INCENTIVO POR RENDIMIENTO PERSONAL INACTIVO DPP. CORRESPONDIENTE AL PERIODO 2024</t>
  </si>
  <si>
    <t>1410</t>
  </si>
  <si>
    <t>PAGO HORAS EXTRAS AL 30% CORRESPONDIENTES AL MES DE FEBRERO 2025</t>
  </si>
  <si>
    <t xml:space="preserve">B1500001299 </t>
  </si>
  <si>
    <t>101026391</t>
  </si>
  <si>
    <t>DISTRIBUIDORA LAGARES SRL</t>
  </si>
  <si>
    <t>PAGO POR CONCEPTO SERVICIOS ALQULER DE PARQUEOS PARA USO DE LOS COLABORADORES DE LA INSTITUCION. PERIODO FACTURADO 23/02/2025-23/04/2025. NO. CONTRATO:BS-0001393-2025. NCF: B1500001299 Y B1500001307.</t>
  </si>
  <si>
    <t>B1500001307</t>
  </si>
  <si>
    <t>B1500000075</t>
  </si>
  <si>
    <t>132905563</t>
  </si>
  <si>
    <t>HVOLQUEZ CONSULTING SERVICES, SRL</t>
  </si>
  <si>
    <t>PAGO POR CONCEPTO SERVICIOS DE CONSULTORIA PARA LA ELABORACION DE MANUAL DE POLITICAS Y PROCEDIMIENTOS DE LA INSTITUCION, POR UN PERIODO DE 6 MESES. PRIMER PAGO POR UN 20% DE AVANCE. CONTRATO:BS-0003119-2025. NCF:B1500000075.</t>
  </si>
  <si>
    <t xml:space="preserve">B1500000039  </t>
  </si>
  <si>
    <t>PAGO POR CONCEPTO ALQUILER DE INMUEBLE EN CALLE MOISES GARCIA #8 GAZCUE.  PARA  ALOJAMIENTO DE LAS OFICINAS ADMINISTRATIVAS DE LA DPP. PERIODO FACTURADO 01/03/2025-30/04/2025. CONTRATO: No. BS-0004015-2025. NCF: B1500000039 Y NCF: B1500000040.</t>
  </si>
  <si>
    <t>B1500000040</t>
  </si>
  <si>
    <t>E450000002880</t>
  </si>
  <si>
    <t>PAGO POR CONCEPTO REPARACION Y MANTENIMIENTO  AL VEHICULO DE LA INSTITUCION NO. PLACA: G701135. REF: DPP-CCC-PEPU-2024-0004. NO. ORDEN: DPP-2024-00877. NCF: E450000002880.</t>
  </si>
  <si>
    <t>E450000000568</t>
  </si>
  <si>
    <t>PAGO POR CONCEPTO SERVICIOS MANTENIMIENTO PREVENTIVO Y CORRECTIVO AL VEHICULO DE LA INSTITUCION, PLACA: L440837. REF:DPP-CCC-PEPU-2024-0004. ORDEN:DPP-2024-00876. NCF:E450000000568.</t>
  </si>
  <si>
    <t>B1500000020</t>
  </si>
  <si>
    <t>132421851</t>
  </si>
  <si>
    <t>KREATISSET STUDIOKREATIVO, SRL</t>
  </si>
  <si>
    <t>PAGO POR CONCEPTO DE ADQUISICION DE VASOS TERMICO, PARA LOS COLABORADORES DE ESTA INSTITUCION.REF: DPP-DAF-CM-2025-0011. ORDEN: DPP-2025-00521. NCF: B1500000020.</t>
  </si>
  <si>
    <t>E450000000574</t>
  </si>
  <si>
    <t>PAGO POR CONCEPTO SERVICIOS DE MANTENIMEINTO PREVENTIVO Y CORRECTIVO AL VEHICULO DE LA INSTITUCION NO.PLACA:L440839. REF:DPP-CCC-PEPU-2024-0004. NCF:E450000000574.</t>
  </si>
  <si>
    <t>B1500000107</t>
  </si>
  <si>
    <t>132692594</t>
  </si>
  <si>
    <t>BAETEK, SRL</t>
  </si>
  <si>
    <t>PAGO POR CONCEPTO DE ADQUISICION DE MICRÓFONOS LAVALIER PARA CAMARAS DE VIDEOS. REF: DPP-DAF-CM-2025-0008. NO. ORDEN: DPP-2025-00367. NCF: B1500000107.</t>
  </si>
  <si>
    <t>B1500000016</t>
  </si>
  <si>
    <t>132138171</t>
  </si>
  <si>
    <t>OGANDO GARCÍA INGENIEROS &amp; ARQUITECTOS, SRL</t>
  </si>
  <si>
    <t>PAGO POR CONCEPTO DE SUMINISTRO E INSTALACION  DE SHEETROCK DOBLE CARA, PARA ESTA DIRECCION DE PRENSA DEL PRESIDENTE. REF: DPP-DAF-CD-2025-0022. NO. ORDEN: DPP-2025-00369. NCF: B1500000016.</t>
  </si>
  <si>
    <t>DEL 01 AL 31 DE MAYO  2025</t>
  </si>
  <si>
    <t>AL 31 DE MAYO  2025</t>
  </si>
  <si>
    <t>1294</t>
  </si>
  <si>
    <t>Impresión, encuadernación y rotulación</t>
  </si>
  <si>
    <t>Pasajes y gastos de transporte</t>
  </si>
  <si>
    <t>Mantenimiento y reparación de equipos de transporte, tracción y elevación</t>
  </si>
  <si>
    <t>Alimentos y bebidas para personas</t>
  </si>
  <si>
    <t>Gasolina</t>
  </si>
  <si>
    <t>Útiles  y materiales de escritorio, oficina e informática</t>
  </si>
  <si>
    <t>Repuestos</t>
  </si>
  <si>
    <t>2.3.9.9.01</t>
  </si>
  <si>
    <t>Productos y Utiles Varios  n.i.p</t>
  </si>
  <si>
    <t xml:space="preserve">                                                          CUENTA BANCARIA No.960-429463-1</t>
  </si>
  <si>
    <t>DESCRIPCION</t>
  </si>
  <si>
    <t>COMISION 0,15% CK ADM</t>
  </si>
  <si>
    <t>SALDO A FAVOR DE TC 4808XXXX91</t>
  </si>
  <si>
    <t>TRANSFERENCIA 28/2025</t>
  </si>
  <si>
    <t>IMPUESTO A TRANS. 028/2025</t>
  </si>
  <si>
    <t>TRANSFERENCIA 29/2025</t>
  </si>
  <si>
    <t>IMPUESTO A TRANS. 029/2025</t>
  </si>
  <si>
    <t>TRANSFERENCIA 30/2025</t>
  </si>
  <si>
    <t>IMPUESTO A TRANS. 030/2025</t>
  </si>
  <si>
    <t>TRANSFERENCIA 31/2025</t>
  </si>
  <si>
    <t>IMPUESTO A TRANS. 031/2025</t>
  </si>
  <si>
    <t>TRANSFERENCIA 32/2025</t>
  </si>
  <si>
    <t>IMPUESTO A TRANS. 032/2025</t>
  </si>
  <si>
    <t>TRANSFERENCIA 33/2025</t>
  </si>
  <si>
    <t>IMPUESTO A TRANS. 033/2025</t>
  </si>
  <si>
    <t>TRANSFERENCIA 34/2025</t>
  </si>
  <si>
    <t>IMPUESTO A TRANS. 034/2025</t>
  </si>
  <si>
    <t>TRANSFERENCIA 35/2025</t>
  </si>
  <si>
    <t>IMPUESTO A TRANS. 035/2025</t>
  </si>
  <si>
    <t>TRANSFERENCIA 36/2025</t>
  </si>
  <si>
    <t>IMPUESTO A TRANS. 036/2025</t>
  </si>
  <si>
    <t>COMISION MANEJO DE CUENTA</t>
  </si>
  <si>
    <t>TRANSFERENCIA 028/2025</t>
  </si>
  <si>
    <t>Por concepto de viáticos al personal de esta institución, quienes participaron en la cobertura de la agenda del presidente Abinader  en la provincia Monte Plata, correspondiente a la actividad realizada el martes 29 de abril del año en curso.</t>
  </si>
  <si>
    <t>TRANSFERENCIA 029/2025</t>
  </si>
  <si>
    <t>Por concepto de viáticos al personal de esta institución, quienes participaron en la cobertura de la agenda del presidente Abinader  en la provincia San Cristóbal, correspondiente a la actividad realizada el jueves 01 de mayo del año en curso.</t>
  </si>
  <si>
    <t>TRANSFERENCIA 030/2025</t>
  </si>
  <si>
    <t>Por concepto de viáticos al personal de esta institución, quienes participaron en la cobertura de la agenda del presidente Abinader  en la provincia Monseñor Nouel, correspondiente a la actividad realizada el sábado 03 de mayo del año en curso.</t>
  </si>
  <si>
    <t>TRANSFERENCIA 031/2025</t>
  </si>
  <si>
    <t>Por concepto de viáticos al personal de esta institución, en cobertura de la agenda del presidente Abinader a la provincia La Romana, correspondiente al día 06 mayo 2025.</t>
  </si>
  <si>
    <t>TRANSFERENCIA 032/2025</t>
  </si>
  <si>
    <t>Por concepto de viáticos al personal de esta institución, quienes participaron en la cobertura de la agenda del presidente Abinader  en las provincias La Altagracia, correspondiente a la actividad realizada el viernes 09 de mayo del año en curso.</t>
  </si>
  <si>
    <t>TRANSFERENCIA 033/2025</t>
  </si>
  <si>
    <t>Por concepto de viáticos al personal de esta institución, quienes participaron en la cobertura de la agenda del presidente Abinader  en las provincias Santiago y Espaillat, correspondiente a las actividades realizadas los días 10 y 11 de mayo del año en curso.</t>
  </si>
  <si>
    <t>TRANSFERENCIA 034/2025</t>
  </si>
  <si>
    <t>Por concepto de viáticos al personal de esta institución, en cobertura de la agenda del presidente Abinader a las provincias Espaillat y San Cristóbal, correspondiente al día 15 mayo 2025.</t>
  </si>
  <si>
    <t>TRANSFERENCIA 035/2025</t>
  </si>
  <si>
    <t>Por pago completivo de viáticos al personal de esta institución, en cobertura de la agenda del presidente Abinader a las provincias de Espaillat y San Cristóbal, correspondiente al 15 de mayo 2025.</t>
  </si>
  <si>
    <t>TRANSFERENCIA 036/2025</t>
  </si>
  <si>
    <t>Por pago de viáticos al personal de esta institución, en cobertura de la agenda del presidente Abinader a la provincia de San Pedro de Macorís, correspondiente a la actividad realizada el sábado 24 de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</si>
</sst>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  <numFmt numFmtId="166" formatCode="_([$$-409]* #,##0.00_);_([$$-409]* \(#,##0.00\);_([$$-409]* &quot;-&quot;??_);_(@_)"/>
    <numFmt numFmtId="167" formatCode="dd/mm/yyyy;@"/>
    <numFmt numFmtId="169" formatCode="_([$$-1C0A]* #,##0.00_);_([$$-1C0A]* \(#,##0.00\);_([$$-1C0A]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sz val="9"/>
      <color indexed="8"/>
      <name val="Calibri"/>
    </font>
    <font>
      <b/>
      <sz val="11"/>
      <color rgb="FF242424"/>
      <name val="Aptos Narrow"/>
      <charset val="1"/>
    </font>
  </fonts>
  <fills count="8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44" fontId="5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14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5" fontId="0" fillId="0" borderId="0" xfId="0" applyNumberFormat="1"/>
    <xf numFmtId="0" fontId="0" fillId="4" borderId="3" xfId="0" applyFill="1" applyBorder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4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4" fontId="23" fillId="0" borderId="0" xfId="0" applyNumberFormat="1" applyFont="1" applyAlignment="1">
      <alignment wrapText="1"/>
    </xf>
    <xf numFmtId="4" fontId="23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49" fontId="21" fillId="5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4" fontId="21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15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left" wrapText="1"/>
    </xf>
    <xf numFmtId="4" fontId="27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8" fillId="0" borderId="0" xfId="0" applyFont="1"/>
    <xf numFmtId="0" fontId="1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9" fontId="29" fillId="3" borderId="1" xfId="0" applyNumberFormat="1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wrapText="1"/>
    </xf>
    <xf numFmtId="4" fontId="29" fillId="3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Border="1" applyAlignment="1">
      <alignment horizontal="center"/>
    </xf>
    <xf numFmtId="15" fontId="30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left" wrapText="1"/>
    </xf>
    <xf numFmtId="4" fontId="30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15" fontId="30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left"/>
    </xf>
    <xf numFmtId="0" fontId="31" fillId="0" borderId="0" xfId="0" applyFont="1" applyAlignment="1">
      <alignment vertical="center" wrapText="1"/>
    </xf>
    <xf numFmtId="49" fontId="30" fillId="0" borderId="0" xfId="0" applyNumberFormat="1" applyFont="1" applyAlignment="1">
      <alignment horizontal="left" wrapText="1"/>
    </xf>
    <xf numFmtId="4" fontId="30" fillId="0" borderId="0" xfId="0" applyNumberFormat="1" applyFont="1" applyAlignment="1">
      <alignment horizontal="right"/>
    </xf>
    <xf numFmtId="0" fontId="0" fillId="6" borderId="0" xfId="0" applyFill="1"/>
    <xf numFmtId="0" fontId="17" fillId="0" borderId="1" xfId="0" applyFont="1" applyBorder="1" applyAlignment="1">
      <alignment wrapText="1"/>
    </xf>
    <xf numFmtId="4" fontId="10" fillId="4" borderId="6" xfId="0" applyNumberFormat="1" applyFont="1" applyFill="1" applyBorder="1" applyAlignment="1">
      <alignment horizontal="right"/>
    </xf>
    <xf numFmtId="165" fontId="0" fillId="6" borderId="0" xfId="0" applyNumberFormat="1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33" fillId="6" borderId="0" xfId="0" applyFont="1" applyFill="1" applyAlignment="1">
      <alignment horizontal="center"/>
    </xf>
    <xf numFmtId="0" fontId="32" fillId="6" borderId="18" xfId="0" applyFont="1" applyFill="1" applyBorder="1" applyAlignment="1">
      <alignment horizontal="left"/>
    </xf>
    <xf numFmtId="165" fontId="10" fillId="6" borderId="16" xfId="0" applyNumberFormat="1" applyFont="1" applyFill="1" applyBorder="1" applyAlignment="1">
      <alignment horizontal="right"/>
    </xf>
    <xf numFmtId="166" fontId="10" fillId="6" borderId="17" xfId="0" applyNumberFormat="1" applyFont="1" applyFill="1" applyBorder="1" applyAlignment="1">
      <alignment horizontal="right"/>
    </xf>
    <xf numFmtId="49" fontId="2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9" fontId="0" fillId="0" borderId="1" xfId="5" applyNumberFormat="1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4" fontId="4" fillId="0" borderId="0" xfId="0" applyNumberFormat="1" applyFont="1"/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7" xfId="0" applyFont="1" applyBorder="1" applyAlignment="1">
      <alignment horizontal="center"/>
    </xf>
    <xf numFmtId="0" fontId="35" fillId="0" borderId="1" xfId="0" applyFont="1" applyBorder="1" applyAlignment="1">
      <alignment wrapText="1"/>
    </xf>
    <xf numFmtId="0" fontId="34" fillId="0" borderId="0" xfId="0" applyFont="1" applyAlignment="1">
      <alignment vertical="center"/>
    </xf>
    <xf numFmtId="0" fontId="31" fillId="0" borderId="1" xfId="0" applyFont="1" applyBorder="1" applyAlignment="1">
      <alignment wrapText="1"/>
    </xf>
    <xf numFmtId="0" fontId="21" fillId="2" borderId="1" xfId="0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center" wrapText="1"/>
    </xf>
    <xf numFmtId="14" fontId="34" fillId="0" borderId="1" xfId="0" applyNumberFormat="1" applyFont="1" applyBorder="1" applyAlignment="1">
      <alignment horizontal="center" wrapText="1"/>
    </xf>
    <xf numFmtId="4" fontId="34" fillId="0" borderId="1" xfId="0" applyNumberFormat="1" applyFont="1" applyBorder="1" applyAlignment="1">
      <alignment wrapText="1"/>
    </xf>
    <xf numFmtId="3" fontId="34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4" fontId="23" fillId="0" borderId="1" xfId="0" applyNumberFormat="1" applyFont="1" applyBorder="1"/>
    <xf numFmtId="0" fontId="22" fillId="0" borderId="1" xfId="0" applyFont="1" applyBorder="1"/>
    <xf numFmtId="49" fontId="21" fillId="5" borderId="1" xfId="0" applyNumberFormat="1" applyFont="1" applyFill="1" applyBorder="1" applyAlignment="1">
      <alignment horizontal="left" vertical="center"/>
    </xf>
    <xf numFmtId="15" fontId="27" fillId="0" borderId="1" xfId="0" applyNumberFormat="1" applyFont="1" applyBorder="1" applyAlignment="1">
      <alignment horizontal="left"/>
    </xf>
    <xf numFmtId="0" fontId="35" fillId="0" borderId="1" xfId="0" applyFont="1" applyBorder="1" applyAlignment="1">
      <alignment vertical="center"/>
    </xf>
    <xf numFmtId="15" fontId="36" fillId="0" borderId="1" xfId="0" applyNumberFormat="1" applyFont="1" applyBorder="1" applyAlignment="1">
      <alignment horizontal="center"/>
    </xf>
    <xf numFmtId="15" fontId="36" fillId="0" borderId="1" xfId="0" applyNumberFormat="1" applyFont="1" applyBorder="1" applyAlignment="1">
      <alignment horizontal="left"/>
    </xf>
    <xf numFmtId="49" fontId="36" fillId="0" borderId="1" xfId="0" applyNumberFormat="1" applyFont="1" applyBorder="1" applyAlignment="1">
      <alignment horizontal="left"/>
    </xf>
    <xf numFmtId="49" fontId="36" fillId="0" borderId="1" xfId="0" applyNumberFormat="1" applyFont="1" applyBorder="1" applyAlignment="1">
      <alignment horizontal="left" wrapText="1"/>
    </xf>
    <xf numFmtId="4" fontId="36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vertical="center"/>
    </xf>
    <xf numFmtId="4" fontId="1" fillId="0" borderId="22" xfId="5" applyNumberFormat="1" applyFont="1" applyBorder="1" applyAlignment="1">
      <alignment horizontal="righ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14" fontId="1" fillId="4" borderId="23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14" fontId="0" fillId="0" borderId="26" xfId="0" applyNumberFormat="1" applyBorder="1" applyAlignment="1">
      <alignment horizontal="left"/>
    </xf>
    <xf numFmtId="0" fontId="10" fillId="0" borderId="26" xfId="0" applyFont="1" applyBorder="1" applyAlignment="1">
      <alignment horizontal="center"/>
    </xf>
    <xf numFmtId="0" fontId="32" fillId="6" borderId="26" xfId="0" applyFont="1" applyFill="1" applyBorder="1" applyAlignment="1">
      <alignment horizontal="left"/>
    </xf>
    <xf numFmtId="0" fontId="0" fillId="0" borderId="27" xfId="0" applyBorder="1"/>
    <xf numFmtId="44" fontId="0" fillId="7" borderId="26" xfId="5" applyFont="1" applyFill="1" applyBorder="1" applyAlignment="1">
      <alignment horizontal="center" vertical="center"/>
    </xf>
    <xf numFmtId="14" fontId="0" fillId="0" borderId="28" xfId="0" applyNumberFormat="1" applyBorder="1" applyAlignment="1">
      <alignment horizontal="left"/>
    </xf>
    <xf numFmtId="0" fontId="32" fillId="6" borderId="4" xfId="0" applyFont="1" applyFill="1" applyBorder="1" applyAlignment="1">
      <alignment horizontal="left"/>
    </xf>
    <xf numFmtId="44" fontId="0" fillId="7" borderId="29" xfId="5" applyFont="1" applyFill="1" applyBorder="1" applyAlignment="1">
      <alignment horizontal="center" vertical="center"/>
    </xf>
    <xf numFmtId="0" fontId="0" fillId="0" borderId="30" xfId="0" applyBorder="1"/>
    <xf numFmtId="14" fontId="17" fillId="6" borderId="31" xfId="0" applyNumberFormat="1" applyFont="1" applyFill="1" applyBorder="1" applyAlignment="1">
      <alignment horizontal="left"/>
    </xf>
    <xf numFmtId="0" fontId="10" fillId="0" borderId="32" xfId="0" applyFont="1" applyBorder="1" applyAlignment="1">
      <alignment horizontal="center"/>
    </xf>
    <xf numFmtId="0" fontId="32" fillId="6" borderId="0" xfId="0" applyFont="1" applyFill="1" applyAlignment="1">
      <alignment horizontal="left"/>
    </xf>
    <xf numFmtId="165" fontId="11" fillId="6" borderId="28" xfId="2" applyNumberFormat="1" applyFont="1" applyFill="1" applyBorder="1"/>
    <xf numFmtId="44" fontId="0" fillId="7" borderId="33" xfId="5" applyFont="1" applyFill="1" applyBorder="1" applyAlignment="1">
      <alignment horizontal="center" vertical="center"/>
    </xf>
    <xf numFmtId="165" fontId="11" fillId="6" borderId="32" xfId="2" applyNumberFormat="1" applyFont="1" applyFill="1" applyBorder="1"/>
    <xf numFmtId="14" fontId="17" fillId="6" borderId="26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165" fontId="11" fillId="6" borderId="4" xfId="2" applyNumberFormat="1" applyFont="1" applyFill="1" applyBorder="1"/>
    <xf numFmtId="165" fontId="11" fillId="6" borderId="34" xfId="2" applyNumberFormat="1" applyFont="1" applyFill="1" applyBorder="1"/>
    <xf numFmtId="14" fontId="17" fillId="6" borderId="35" xfId="0" applyNumberFormat="1" applyFont="1" applyFill="1" applyBorder="1" applyAlignment="1">
      <alignment horizontal="left"/>
    </xf>
    <xf numFmtId="0" fontId="32" fillId="6" borderId="14" xfId="0" applyFont="1" applyFill="1" applyBorder="1" applyAlignment="1">
      <alignment horizontal="left"/>
    </xf>
    <xf numFmtId="165" fontId="11" fillId="6" borderId="29" xfId="2" applyNumberFormat="1" applyFont="1" applyFill="1" applyBorder="1"/>
    <xf numFmtId="44" fontId="0" fillId="6" borderId="33" xfId="5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8" fillId="0" borderId="0" xfId="0" applyFont="1"/>
    <xf numFmtId="0" fontId="32" fillId="6" borderId="11" xfId="0" applyFont="1" applyFill="1" applyBorder="1" applyAlignment="1">
      <alignment horizontal="left"/>
    </xf>
    <xf numFmtId="0" fontId="10" fillId="0" borderId="35" xfId="0" applyFont="1" applyBorder="1" applyAlignment="1">
      <alignment horizontal="center"/>
    </xf>
    <xf numFmtId="0" fontId="32" fillId="0" borderId="26" xfId="0" applyFont="1" applyBorder="1" applyAlignment="1">
      <alignment horizontal="left"/>
    </xf>
    <xf numFmtId="0" fontId="10" fillId="6" borderId="36" xfId="0" applyFont="1" applyFill="1" applyBorder="1" applyAlignment="1">
      <alignment horizontal="center"/>
    </xf>
    <xf numFmtId="0" fontId="10" fillId="6" borderId="37" xfId="0" applyFont="1" applyFill="1" applyBorder="1" applyAlignment="1">
      <alignment horizontal="center"/>
    </xf>
    <xf numFmtId="0" fontId="10" fillId="6" borderId="38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/>
    </xf>
    <xf numFmtId="0" fontId="1" fillId="6" borderId="4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14" fontId="0" fillId="6" borderId="12" xfId="0" applyNumberForma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6" fontId="17" fillId="0" borderId="41" xfId="0" applyNumberFormat="1" applyFont="1" applyBorder="1"/>
    <xf numFmtId="0" fontId="0" fillId="0" borderId="1" xfId="0" applyBorder="1" applyAlignment="1">
      <alignment horizontal="center" wrapText="1"/>
    </xf>
    <xf numFmtId="166" fontId="17" fillId="0" borderId="8" xfId="0" applyNumberFormat="1" applyFont="1" applyBorder="1"/>
    <xf numFmtId="166" fontId="17" fillId="0" borderId="42" xfId="0" applyNumberFormat="1" applyFont="1" applyBorder="1"/>
    <xf numFmtId="0" fontId="17" fillId="0" borderId="12" xfId="0" applyFont="1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14" fontId="0" fillId="6" borderId="43" xfId="0" applyNumberFormat="1" applyFill="1" applyBorder="1" applyAlignment="1">
      <alignment horizontal="center" wrapText="1"/>
    </xf>
    <xf numFmtId="0" fontId="17" fillId="0" borderId="8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37" fillId="0" borderId="0" xfId="0" applyFont="1" applyAlignment="1">
      <alignment horizontal="center"/>
    </xf>
    <xf numFmtId="0" fontId="0" fillId="6" borderId="0" xfId="0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69" fontId="1" fillId="6" borderId="44" xfId="5" applyNumberFormat="1" applyFont="1" applyFill="1" applyBorder="1" applyAlignment="1">
      <alignment horizontal="center" vertical="center"/>
    </xf>
    <xf numFmtId="0" fontId="17" fillId="6" borderId="0" xfId="0" applyFont="1" applyFill="1"/>
  </cellXfs>
  <cellStyles count="6">
    <cellStyle name="Millares" xfId="2" builtinId="3"/>
    <cellStyle name="Moneda" xfId="5" builtinId="4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60</xdr:row>
      <xdr:rowOff>0</xdr:rowOff>
    </xdr:from>
    <xdr:to>
      <xdr:col>6</xdr:col>
      <xdr:colOff>485776</xdr:colOff>
      <xdr:row>66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128</xdr:row>
      <xdr:rowOff>85725</xdr:rowOff>
    </xdr:from>
    <xdr:to>
      <xdr:col>5</xdr:col>
      <xdr:colOff>1562100</xdr:colOff>
      <xdr:row>133</xdr:row>
      <xdr:rowOff>104775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129</xdr:row>
      <xdr:rowOff>28575</xdr:rowOff>
    </xdr:from>
    <xdr:to>
      <xdr:col>1</xdr:col>
      <xdr:colOff>4191000</xdr:colOff>
      <xdr:row>133</xdr:row>
      <xdr:rowOff>90768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76200</xdr:rowOff>
    </xdr:from>
    <xdr:to>
      <xdr:col>1</xdr:col>
      <xdr:colOff>504825</xdr:colOff>
      <xdr:row>207</xdr:row>
      <xdr:rowOff>47625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42847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205</xdr:row>
      <xdr:rowOff>85725</xdr:rowOff>
    </xdr:from>
    <xdr:to>
      <xdr:col>5</xdr:col>
      <xdr:colOff>276224</xdr:colOff>
      <xdr:row>210</xdr:row>
      <xdr:rowOff>85725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1</xdr:row>
      <xdr:rowOff>171450</xdr:rowOff>
    </xdr:from>
    <xdr:to>
      <xdr:col>1</xdr:col>
      <xdr:colOff>1560364</xdr:colOff>
      <xdr:row>7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2</xdr:row>
      <xdr:rowOff>95250</xdr:rowOff>
    </xdr:from>
    <xdr:to>
      <xdr:col>6</xdr:col>
      <xdr:colOff>799138</xdr:colOff>
      <xdr:row>8</xdr:row>
      <xdr:rowOff>194795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61</xdr:row>
      <xdr:rowOff>114300</xdr:rowOff>
    </xdr:from>
    <xdr:to>
      <xdr:col>1</xdr:col>
      <xdr:colOff>1619048</xdr:colOff>
      <xdr:row>67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173</xdr:row>
      <xdr:rowOff>6212</xdr:rowOff>
    </xdr:from>
    <xdr:to>
      <xdr:col>1</xdr:col>
      <xdr:colOff>846068</xdr:colOff>
      <xdr:row>177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665922</xdr:colOff>
      <xdr:row>174</xdr:row>
      <xdr:rowOff>28575</xdr:rowOff>
    </xdr:from>
    <xdr:to>
      <xdr:col>4</xdr:col>
      <xdr:colOff>2670727</xdr:colOff>
      <xdr:row>178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7447" y="217503375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89</xdr:row>
      <xdr:rowOff>114300</xdr:rowOff>
    </xdr:from>
    <xdr:to>
      <xdr:col>1</xdr:col>
      <xdr:colOff>2351069</xdr:colOff>
      <xdr:row>93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89</xdr:row>
      <xdr:rowOff>95250</xdr:rowOff>
    </xdr:from>
    <xdr:to>
      <xdr:col>6</xdr:col>
      <xdr:colOff>1268782</xdr:colOff>
      <xdr:row>93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  <xdr:twoCellAnchor editAs="oneCell">
    <xdr:from>
      <xdr:col>2</xdr:col>
      <xdr:colOff>769454</xdr:colOff>
      <xdr:row>250</xdr:row>
      <xdr:rowOff>90694</xdr:rowOff>
    </xdr:from>
    <xdr:to>
      <xdr:col>3</xdr:col>
      <xdr:colOff>950429</xdr:colOff>
      <xdr:row>255</xdr:row>
      <xdr:rowOff>62119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85BC60A-34CA-42AF-9A9C-793D53E96C87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454" y="73823719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149087</xdr:colOff>
      <xdr:row>250</xdr:row>
      <xdr:rowOff>82825</xdr:rowOff>
    </xdr:from>
    <xdr:to>
      <xdr:col>6</xdr:col>
      <xdr:colOff>458028</xdr:colOff>
      <xdr:row>255</xdr:row>
      <xdr:rowOff>111400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2AAFBC-42C9-4417-B1EC-71ED8A1D58A9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2887" y="273325"/>
          <a:ext cx="1909141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eprensadelpresidente-my.sharepoint.com/personal/marianunez_prensadelpresidente_gob_do/Documents/Aplicaciones/CONTABILIDAD%20DPP/Robert%20Garcia/CONTABILIDAD-DPP/Reporte%20Mensual/Reportes%20Robert/2025/Ingresos%20y%20Egresos.%20Cta%20BR%202024%20DPP.xlsx" TargetMode="External"/><Relationship Id="rId2" Type="http://schemas.microsoft.com/office/2019/04/relationships/externalLinkLongPath" Target="/personal/marianunez_prensadelpresidente_gob_do/Documents/Aplicaciones/CONTABILIDAD%20DPP/Robert%20Garcia/CONTABILIDAD-DPP/Reporte%20Mensual/Reportes%20Robert/2025/Ingresos%20y%20Egresos.%20Cta%20BR%202024%20DPP.xlsx?872CDCF5" TargetMode="External"/><Relationship Id="rId1" Type="http://schemas.openxmlformats.org/officeDocument/2006/relationships/externalLinkPath" Target="file:///\\872CDCF5\Ingresos%20y%20Egresos.%20Cta%20BR%202024%20D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K292"/>
  <sheetViews>
    <sheetView tabSelected="1" zoomScaleNormal="100" workbookViewId="0">
      <selection activeCell="D206" sqref="D206"/>
    </sheetView>
  </sheetViews>
  <sheetFormatPr baseColWidth="10" defaultRowHeight="15" x14ac:dyDescent="0.25"/>
  <cols>
    <col min="1" max="1" width="22.28515625" customWidth="1"/>
    <col min="2" max="2" width="69.140625" customWidth="1"/>
    <col min="3" max="3" width="27.140625" customWidth="1"/>
    <col min="4" max="4" width="50.5703125" customWidth="1"/>
    <col min="5" max="5" width="49.42578125" customWidth="1"/>
    <col min="6" max="6" width="24" customWidth="1"/>
    <col min="7" max="7" width="37.42578125" customWidth="1"/>
    <col min="8" max="8" width="13" customWidth="1"/>
    <col min="9" max="9" width="14.85546875" customWidth="1"/>
  </cols>
  <sheetData>
    <row r="1" spans="1:8" x14ac:dyDescent="0.25">
      <c r="A1" s="33"/>
      <c r="B1" s="34"/>
      <c r="C1" s="35"/>
      <c r="D1" s="33"/>
      <c r="E1" s="35"/>
      <c r="F1" s="33"/>
      <c r="G1" s="35"/>
      <c r="H1" s="36"/>
    </row>
    <row r="2" spans="1:8" x14ac:dyDescent="0.25">
      <c r="A2" s="33"/>
      <c r="B2" s="34"/>
      <c r="C2" s="35"/>
      <c r="D2" s="33"/>
      <c r="E2" s="35"/>
      <c r="F2" s="33"/>
      <c r="G2" s="35"/>
      <c r="H2" s="36"/>
    </row>
    <row r="3" spans="1:8" x14ac:dyDescent="0.25">
      <c r="C3" s="10"/>
      <c r="E3" s="10"/>
      <c r="F3" s="10"/>
      <c r="G3" s="26"/>
      <c r="H3" s="22"/>
    </row>
    <row r="4" spans="1:8" x14ac:dyDescent="0.25">
      <c r="C4" s="10"/>
      <c r="E4" s="10"/>
      <c r="F4" s="10"/>
      <c r="G4" s="26"/>
      <c r="H4" s="22"/>
    </row>
    <row r="5" spans="1:8" x14ac:dyDescent="0.25">
      <c r="A5" s="126" t="s">
        <v>8</v>
      </c>
      <c r="B5" s="126"/>
      <c r="C5" s="126"/>
      <c r="D5" s="126"/>
      <c r="E5" s="126"/>
      <c r="F5" s="126"/>
      <c r="G5" s="126"/>
      <c r="H5" s="126"/>
    </row>
    <row r="6" spans="1:8" x14ac:dyDescent="0.25">
      <c r="A6" s="126" t="s">
        <v>1</v>
      </c>
      <c r="B6" s="126"/>
      <c r="C6" s="126"/>
      <c r="D6" s="126"/>
      <c r="E6" s="126"/>
      <c r="F6" s="126"/>
      <c r="G6" s="126"/>
      <c r="H6" s="126"/>
    </row>
    <row r="7" spans="1:8" x14ac:dyDescent="0.25">
      <c r="A7" s="126" t="s">
        <v>5</v>
      </c>
      <c r="B7" s="126"/>
      <c r="C7" s="126"/>
      <c r="D7" s="126"/>
      <c r="E7" s="126"/>
      <c r="F7" s="126"/>
      <c r="G7" s="126"/>
      <c r="H7" s="126"/>
    </row>
    <row r="8" spans="1:8" x14ac:dyDescent="0.25">
      <c r="A8" s="126" t="s">
        <v>140</v>
      </c>
      <c r="B8" s="126"/>
      <c r="C8" s="126"/>
      <c r="D8" s="126"/>
      <c r="E8" s="126"/>
      <c r="F8" s="126"/>
      <c r="G8" s="126"/>
      <c r="H8" s="126"/>
    </row>
    <row r="9" spans="1:8" ht="15.75" thickBot="1" x14ac:dyDescent="0.3">
      <c r="A9" s="127" t="s">
        <v>6</v>
      </c>
      <c r="B9" s="127"/>
      <c r="C9" s="127"/>
      <c r="D9" s="127"/>
      <c r="E9" s="127"/>
      <c r="F9" s="127"/>
      <c r="G9" s="127"/>
      <c r="H9" s="127"/>
    </row>
    <row r="10" spans="1:8" s="67" customFormat="1" ht="12" x14ac:dyDescent="0.2">
      <c r="A10" s="73" t="s">
        <v>20</v>
      </c>
      <c r="B10" s="74" t="s">
        <v>80</v>
      </c>
      <c r="C10" s="74" t="s">
        <v>2</v>
      </c>
      <c r="D10" s="74" t="s">
        <v>81</v>
      </c>
      <c r="E10" s="74" t="s">
        <v>32</v>
      </c>
      <c r="F10" s="74" t="s">
        <v>82</v>
      </c>
      <c r="G10" s="74" t="s">
        <v>83</v>
      </c>
      <c r="H10" s="75" t="s">
        <v>84</v>
      </c>
    </row>
    <row r="11" spans="1:8" s="67" customFormat="1" ht="48" x14ac:dyDescent="0.2">
      <c r="A11" s="61" t="s">
        <v>141</v>
      </c>
      <c r="B11" s="76" t="s">
        <v>142</v>
      </c>
      <c r="C11" s="98" t="s">
        <v>65</v>
      </c>
      <c r="D11" s="128" t="s">
        <v>66</v>
      </c>
      <c r="E11" s="62" t="s">
        <v>143</v>
      </c>
      <c r="F11" s="76" t="s">
        <v>67</v>
      </c>
      <c r="G11" s="128" t="s">
        <v>104</v>
      </c>
      <c r="H11" s="63">
        <v>153145.44</v>
      </c>
    </row>
    <row r="12" spans="1:8" s="67" customFormat="1" ht="36" x14ac:dyDescent="0.2">
      <c r="A12" s="61" t="s">
        <v>141</v>
      </c>
      <c r="B12" s="76" t="s">
        <v>144</v>
      </c>
      <c r="C12" s="98" t="s">
        <v>145</v>
      </c>
      <c r="D12" s="128" t="s">
        <v>146</v>
      </c>
      <c r="E12" s="62" t="s">
        <v>147</v>
      </c>
      <c r="F12" s="76" t="s">
        <v>148</v>
      </c>
      <c r="G12" s="128" t="s">
        <v>149</v>
      </c>
      <c r="H12" s="63">
        <v>1005.4</v>
      </c>
    </row>
    <row r="13" spans="1:8" s="67" customFormat="1" ht="36" x14ac:dyDescent="0.2">
      <c r="A13" s="61" t="s">
        <v>141</v>
      </c>
      <c r="B13" s="76" t="s">
        <v>150</v>
      </c>
      <c r="C13" s="98" t="s">
        <v>62</v>
      </c>
      <c r="D13" s="128" t="s">
        <v>63</v>
      </c>
      <c r="E13" s="62" t="s">
        <v>151</v>
      </c>
      <c r="F13" s="76" t="s">
        <v>64</v>
      </c>
      <c r="G13" s="128" t="s">
        <v>103</v>
      </c>
      <c r="H13" s="63">
        <v>30107.74</v>
      </c>
    </row>
    <row r="14" spans="1:8" s="67" customFormat="1" ht="60" x14ac:dyDescent="0.2">
      <c r="A14" s="61" t="s">
        <v>152</v>
      </c>
      <c r="B14" s="76" t="s">
        <v>153</v>
      </c>
      <c r="C14" s="98" t="s">
        <v>119</v>
      </c>
      <c r="D14" s="128" t="s">
        <v>120</v>
      </c>
      <c r="E14" s="62" t="s">
        <v>121</v>
      </c>
      <c r="F14" s="76" t="s">
        <v>154</v>
      </c>
      <c r="G14" s="128" t="s">
        <v>155</v>
      </c>
      <c r="H14" s="63">
        <v>298991.27</v>
      </c>
    </row>
    <row r="15" spans="1:8" s="67" customFormat="1" ht="12" x14ac:dyDescent="0.2">
      <c r="A15" s="61" t="s">
        <v>156</v>
      </c>
      <c r="B15" s="76" t="s">
        <v>157</v>
      </c>
      <c r="C15" s="98" t="s">
        <v>70</v>
      </c>
      <c r="D15" s="128" t="s">
        <v>1</v>
      </c>
      <c r="E15" s="62" t="s">
        <v>158</v>
      </c>
      <c r="F15" s="76" t="s">
        <v>122</v>
      </c>
      <c r="G15" s="128" t="s">
        <v>123</v>
      </c>
      <c r="H15" s="63">
        <v>109708.12</v>
      </c>
    </row>
    <row r="16" spans="1:8" s="67" customFormat="1" ht="36" x14ac:dyDescent="0.2">
      <c r="A16" s="61" t="s">
        <v>159</v>
      </c>
      <c r="B16" s="76" t="s">
        <v>160</v>
      </c>
      <c r="C16" s="98" t="s">
        <v>48</v>
      </c>
      <c r="D16" s="128" t="s">
        <v>0</v>
      </c>
      <c r="E16" s="62" t="s">
        <v>161</v>
      </c>
      <c r="F16" s="76" t="s">
        <v>3</v>
      </c>
      <c r="G16" s="128" t="s">
        <v>105</v>
      </c>
      <c r="H16" s="63">
        <v>201833.84</v>
      </c>
    </row>
    <row r="17" spans="1:8" s="67" customFormat="1" ht="48" x14ac:dyDescent="0.2">
      <c r="A17" s="61" t="s">
        <v>159</v>
      </c>
      <c r="B17" s="76" t="s">
        <v>162</v>
      </c>
      <c r="C17" s="98" t="s">
        <v>96</v>
      </c>
      <c r="D17" s="128" t="s">
        <v>97</v>
      </c>
      <c r="E17" s="62" t="s">
        <v>163</v>
      </c>
      <c r="F17" s="76" t="s">
        <v>98</v>
      </c>
      <c r="G17" s="128" t="s">
        <v>102</v>
      </c>
      <c r="H17" s="63">
        <v>244900</v>
      </c>
    </row>
    <row r="18" spans="1:8" s="67" customFormat="1" ht="36" x14ac:dyDescent="0.2">
      <c r="A18" s="61" t="s">
        <v>159</v>
      </c>
      <c r="B18" s="76" t="s">
        <v>164</v>
      </c>
      <c r="C18" s="98" t="s">
        <v>165</v>
      </c>
      <c r="D18" s="128" t="s">
        <v>166</v>
      </c>
      <c r="E18" s="62" t="s">
        <v>167</v>
      </c>
      <c r="F18" s="76" t="s">
        <v>168</v>
      </c>
      <c r="G18" s="128" t="s">
        <v>169</v>
      </c>
      <c r="H18" s="63">
        <v>81018.02</v>
      </c>
    </row>
    <row r="19" spans="1:8" s="67" customFormat="1" ht="36" x14ac:dyDescent="0.2">
      <c r="A19" s="61" t="s">
        <v>159</v>
      </c>
      <c r="B19" s="76" t="s">
        <v>170</v>
      </c>
      <c r="C19" s="98" t="s">
        <v>48</v>
      </c>
      <c r="D19" s="128" t="s">
        <v>0</v>
      </c>
      <c r="E19" s="62" t="s">
        <v>171</v>
      </c>
      <c r="F19" s="76" t="s">
        <v>3</v>
      </c>
      <c r="G19" s="128" t="s">
        <v>105</v>
      </c>
      <c r="H19" s="63">
        <v>8164.95</v>
      </c>
    </row>
    <row r="20" spans="1:8" s="67" customFormat="1" ht="48" x14ac:dyDescent="0.2">
      <c r="A20" s="61" t="s">
        <v>172</v>
      </c>
      <c r="B20" s="76" t="s">
        <v>173</v>
      </c>
      <c r="C20" s="98" t="s">
        <v>85</v>
      </c>
      <c r="D20" s="128" t="s">
        <v>86</v>
      </c>
      <c r="E20" s="62" t="s">
        <v>174</v>
      </c>
      <c r="F20" s="76" t="s">
        <v>67</v>
      </c>
      <c r="G20" s="128" t="s">
        <v>104</v>
      </c>
      <c r="H20" s="63">
        <v>227945.85</v>
      </c>
    </row>
    <row r="21" spans="1:8" s="67" customFormat="1" ht="36" x14ac:dyDescent="0.2">
      <c r="A21" s="61" t="s">
        <v>175</v>
      </c>
      <c r="B21" s="76" t="s">
        <v>176</v>
      </c>
      <c r="C21" s="98" t="s">
        <v>48</v>
      </c>
      <c r="D21" s="128" t="s">
        <v>0</v>
      </c>
      <c r="E21" s="62" t="s">
        <v>177</v>
      </c>
      <c r="F21" s="76" t="s">
        <v>72</v>
      </c>
      <c r="G21" s="128" t="s">
        <v>106</v>
      </c>
      <c r="H21" s="63">
        <v>17875</v>
      </c>
    </row>
    <row r="22" spans="1:8" s="67" customFormat="1" ht="36" x14ac:dyDescent="0.2">
      <c r="A22" s="61" t="s">
        <v>175</v>
      </c>
      <c r="B22" s="76" t="s">
        <v>178</v>
      </c>
      <c r="C22" s="98" t="s">
        <v>71</v>
      </c>
      <c r="D22" s="128" t="s">
        <v>114</v>
      </c>
      <c r="E22" s="62" t="s">
        <v>179</v>
      </c>
      <c r="F22" s="76" t="s">
        <v>72</v>
      </c>
      <c r="G22" s="128" t="s">
        <v>106</v>
      </c>
      <c r="H22" s="63">
        <v>11154</v>
      </c>
    </row>
    <row r="23" spans="1:8" s="67" customFormat="1" ht="36" x14ac:dyDescent="0.2">
      <c r="A23" s="61" t="s">
        <v>175</v>
      </c>
      <c r="B23" s="76" t="s">
        <v>180</v>
      </c>
      <c r="C23" s="98" t="s">
        <v>48</v>
      </c>
      <c r="D23" s="128" t="s">
        <v>0</v>
      </c>
      <c r="E23" s="62" t="s">
        <v>181</v>
      </c>
      <c r="F23" s="76" t="s">
        <v>72</v>
      </c>
      <c r="G23" s="128" t="s">
        <v>106</v>
      </c>
      <c r="H23" s="63">
        <v>119374.35</v>
      </c>
    </row>
    <row r="24" spans="1:8" s="67" customFormat="1" ht="12" x14ac:dyDescent="0.2">
      <c r="A24" s="61" t="s">
        <v>182</v>
      </c>
      <c r="B24" s="76" t="s">
        <v>183</v>
      </c>
      <c r="C24" s="98" t="s">
        <v>70</v>
      </c>
      <c r="D24" s="128" t="s">
        <v>1</v>
      </c>
      <c r="E24" s="62" t="s">
        <v>184</v>
      </c>
      <c r="F24" s="76" t="s">
        <v>79</v>
      </c>
      <c r="G24" s="128" t="s">
        <v>115</v>
      </c>
      <c r="H24" s="63">
        <v>55000</v>
      </c>
    </row>
    <row r="25" spans="1:8" s="67" customFormat="1" ht="12" x14ac:dyDescent="0.2">
      <c r="A25" s="61" t="s">
        <v>182</v>
      </c>
      <c r="B25" s="76" t="s">
        <v>183</v>
      </c>
      <c r="C25" s="98" t="s">
        <v>70</v>
      </c>
      <c r="D25" s="128" t="s">
        <v>1</v>
      </c>
      <c r="E25" s="62" t="s">
        <v>184</v>
      </c>
      <c r="F25" s="76" t="s">
        <v>75</v>
      </c>
      <c r="G25" s="128" t="s">
        <v>109</v>
      </c>
      <c r="H25" s="63">
        <v>3899.5</v>
      </c>
    </row>
    <row r="26" spans="1:8" s="67" customFormat="1" ht="12" x14ac:dyDescent="0.2">
      <c r="A26" s="61" t="s">
        <v>182</v>
      </c>
      <c r="B26" s="76" t="s">
        <v>183</v>
      </c>
      <c r="C26" s="98" t="s">
        <v>70</v>
      </c>
      <c r="D26" s="128" t="s">
        <v>1</v>
      </c>
      <c r="E26" s="62" t="s">
        <v>184</v>
      </c>
      <c r="F26" s="76" t="s">
        <v>76</v>
      </c>
      <c r="G26" s="128" t="s">
        <v>110</v>
      </c>
      <c r="H26" s="63">
        <v>3905</v>
      </c>
    </row>
    <row r="27" spans="1:8" s="67" customFormat="1" ht="24" x14ac:dyDescent="0.2">
      <c r="A27" s="61" t="s">
        <v>182</v>
      </c>
      <c r="B27" s="76" t="s">
        <v>183</v>
      </c>
      <c r="C27" s="98" t="s">
        <v>70</v>
      </c>
      <c r="D27" s="128" t="s">
        <v>1</v>
      </c>
      <c r="E27" s="62" t="s">
        <v>184</v>
      </c>
      <c r="F27" s="76" t="s">
        <v>77</v>
      </c>
      <c r="G27" s="128" t="s">
        <v>111</v>
      </c>
      <c r="H27" s="63">
        <v>307.04000000000002</v>
      </c>
    </row>
    <row r="28" spans="1:8" s="67" customFormat="1" ht="12" x14ac:dyDescent="0.2">
      <c r="A28" s="61" t="s">
        <v>182</v>
      </c>
      <c r="B28" s="76" t="s">
        <v>185</v>
      </c>
      <c r="C28" s="98" t="s">
        <v>70</v>
      </c>
      <c r="D28" s="128" t="s">
        <v>1</v>
      </c>
      <c r="E28" s="62" t="s">
        <v>186</v>
      </c>
      <c r="F28" s="76" t="s">
        <v>78</v>
      </c>
      <c r="G28" s="128" t="s">
        <v>108</v>
      </c>
      <c r="H28" s="63">
        <v>4786577</v>
      </c>
    </row>
    <row r="29" spans="1:8" s="67" customFormat="1" ht="12" x14ac:dyDescent="0.2">
      <c r="A29" s="61" t="s">
        <v>182</v>
      </c>
      <c r="B29" s="76" t="s">
        <v>185</v>
      </c>
      <c r="C29" s="98" t="s">
        <v>70</v>
      </c>
      <c r="D29" s="128" t="s">
        <v>1</v>
      </c>
      <c r="E29" s="62" t="s">
        <v>186</v>
      </c>
      <c r="F29" s="76" t="s">
        <v>75</v>
      </c>
      <c r="G29" s="128" t="s">
        <v>109</v>
      </c>
      <c r="H29" s="63">
        <v>338783.25</v>
      </c>
    </row>
    <row r="30" spans="1:8" s="67" customFormat="1" ht="12" x14ac:dyDescent="0.2">
      <c r="A30" s="61" t="s">
        <v>182</v>
      </c>
      <c r="B30" s="76" t="s">
        <v>185</v>
      </c>
      <c r="C30" s="98" t="s">
        <v>70</v>
      </c>
      <c r="D30" s="128" t="s">
        <v>1</v>
      </c>
      <c r="E30" s="62" t="s">
        <v>186</v>
      </c>
      <c r="F30" s="76" t="s">
        <v>76</v>
      </c>
      <c r="G30" s="128" t="s">
        <v>110</v>
      </c>
      <c r="H30" s="63">
        <v>339846.98</v>
      </c>
    </row>
    <row r="31" spans="1:8" s="67" customFormat="1" ht="24" x14ac:dyDescent="0.2">
      <c r="A31" s="61" t="s">
        <v>182</v>
      </c>
      <c r="B31" s="76" t="s">
        <v>185</v>
      </c>
      <c r="C31" s="98" t="s">
        <v>70</v>
      </c>
      <c r="D31" s="128" t="s">
        <v>1</v>
      </c>
      <c r="E31" s="62" t="s">
        <v>186</v>
      </c>
      <c r="F31" s="76" t="s">
        <v>77</v>
      </c>
      <c r="G31" s="128" t="s">
        <v>111</v>
      </c>
      <c r="H31" s="63">
        <v>49873.99</v>
      </c>
    </row>
    <row r="32" spans="1:8" s="67" customFormat="1" ht="12" x14ac:dyDescent="0.2">
      <c r="A32" s="61" t="s">
        <v>182</v>
      </c>
      <c r="B32" s="76" t="s">
        <v>187</v>
      </c>
      <c r="C32" s="98" t="s">
        <v>70</v>
      </c>
      <c r="D32" s="128" t="s">
        <v>1</v>
      </c>
      <c r="E32" s="62" t="s">
        <v>188</v>
      </c>
      <c r="F32" s="76" t="s">
        <v>74</v>
      </c>
      <c r="G32" s="128" t="s">
        <v>113</v>
      </c>
      <c r="H32" s="63">
        <v>2580000</v>
      </c>
    </row>
    <row r="33" spans="1:8" s="67" customFormat="1" ht="12" x14ac:dyDescent="0.2">
      <c r="A33" s="61" t="s">
        <v>182</v>
      </c>
      <c r="B33" s="76" t="s">
        <v>187</v>
      </c>
      <c r="C33" s="98" t="s">
        <v>70</v>
      </c>
      <c r="D33" s="128" t="s">
        <v>1</v>
      </c>
      <c r="E33" s="62" t="s">
        <v>188</v>
      </c>
      <c r="F33" s="76" t="s">
        <v>75</v>
      </c>
      <c r="G33" s="128" t="s">
        <v>109</v>
      </c>
      <c r="H33" s="63">
        <v>182922</v>
      </c>
    </row>
    <row r="34" spans="1:8" s="67" customFormat="1" ht="12" x14ac:dyDescent="0.2">
      <c r="A34" s="61" t="s">
        <v>182</v>
      </c>
      <c r="B34" s="76" t="s">
        <v>187</v>
      </c>
      <c r="C34" s="98" t="s">
        <v>70</v>
      </c>
      <c r="D34" s="128" t="s">
        <v>1</v>
      </c>
      <c r="E34" s="62" t="s">
        <v>188</v>
      </c>
      <c r="F34" s="76" t="s">
        <v>76</v>
      </c>
      <c r="G34" s="128" t="s">
        <v>110</v>
      </c>
      <c r="H34" s="63">
        <v>183180</v>
      </c>
    </row>
    <row r="35" spans="1:8" s="67" customFormat="1" ht="24" x14ac:dyDescent="0.2">
      <c r="A35" s="61" t="s">
        <v>182</v>
      </c>
      <c r="B35" s="76" t="s">
        <v>187</v>
      </c>
      <c r="C35" s="98" t="s">
        <v>70</v>
      </c>
      <c r="D35" s="128" t="s">
        <v>1</v>
      </c>
      <c r="E35" s="62" t="s">
        <v>188</v>
      </c>
      <c r="F35" s="76" t="s">
        <v>77</v>
      </c>
      <c r="G35" s="128" t="s">
        <v>111</v>
      </c>
      <c r="H35" s="63">
        <v>26893.82</v>
      </c>
    </row>
    <row r="36" spans="1:8" s="67" customFormat="1" ht="12" x14ac:dyDescent="0.2">
      <c r="A36" s="61" t="s">
        <v>182</v>
      </c>
      <c r="B36" s="76" t="s">
        <v>189</v>
      </c>
      <c r="C36" s="98" t="s">
        <v>70</v>
      </c>
      <c r="D36" s="128" t="s">
        <v>1</v>
      </c>
      <c r="E36" s="62" t="s">
        <v>190</v>
      </c>
      <c r="F36" s="76" t="s">
        <v>73</v>
      </c>
      <c r="G36" s="128" t="s">
        <v>112</v>
      </c>
      <c r="H36" s="63">
        <v>416000</v>
      </c>
    </row>
    <row r="37" spans="1:8" s="67" customFormat="1" ht="60" x14ac:dyDescent="0.2">
      <c r="A37" s="61" t="s">
        <v>191</v>
      </c>
      <c r="B37" s="76" t="s">
        <v>192</v>
      </c>
      <c r="C37" s="98" t="s">
        <v>193</v>
      </c>
      <c r="D37" s="128" t="s">
        <v>194</v>
      </c>
      <c r="E37" s="62" t="s">
        <v>195</v>
      </c>
      <c r="F37" s="76" t="s">
        <v>196</v>
      </c>
      <c r="G37" s="128" t="s">
        <v>197</v>
      </c>
      <c r="H37" s="63">
        <v>118000</v>
      </c>
    </row>
    <row r="38" spans="1:8" s="67" customFormat="1" ht="48" x14ac:dyDescent="0.2">
      <c r="A38" s="61" t="s">
        <v>198</v>
      </c>
      <c r="B38" s="76" t="s">
        <v>199</v>
      </c>
      <c r="C38" s="98" t="s">
        <v>88</v>
      </c>
      <c r="D38" s="128" t="s">
        <v>89</v>
      </c>
      <c r="E38" s="62" t="s">
        <v>200</v>
      </c>
      <c r="F38" s="76" t="s">
        <v>90</v>
      </c>
      <c r="G38" s="128" t="s">
        <v>107</v>
      </c>
      <c r="H38" s="63">
        <v>398391.6</v>
      </c>
    </row>
    <row r="39" spans="1:8" s="67" customFormat="1" ht="48" x14ac:dyDescent="0.2">
      <c r="A39" s="61" t="s">
        <v>201</v>
      </c>
      <c r="B39" s="76" t="s">
        <v>202</v>
      </c>
      <c r="C39" s="98" t="s">
        <v>203</v>
      </c>
      <c r="D39" s="128" t="s">
        <v>204</v>
      </c>
      <c r="E39" s="62" t="s">
        <v>205</v>
      </c>
      <c r="F39" s="76" t="s">
        <v>45</v>
      </c>
      <c r="G39" s="128" t="s">
        <v>99</v>
      </c>
      <c r="H39" s="63">
        <v>7860</v>
      </c>
    </row>
    <row r="40" spans="1:8" s="67" customFormat="1" ht="36" x14ac:dyDescent="0.2">
      <c r="A40" s="61" t="s">
        <v>201</v>
      </c>
      <c r="B40" s="76" t="s">
        <v>206</v>
      </c>
      <c r="C40" s="98" t="s">
        <v>145</v>
      </c>
      <c r="D40" s="128" t="s">
        <v>146</v>
      </c>
      <c r="E40" s="62" t="s">
        <v>207</v>
      </c>
      <c r="F40" s="76" t="s">
        <v>148</v>
      </c>
      <c r="G40" s="128" t="s">
        <v>149</v>
      </c>
      <c r="H40" s="63">
        <v>1005.4</v>
      </c>
    </row>
    <row r="41" spans="1:8" s="67" customFormat="1" ht="24" x14ac:dyDescent="0.2">
      <c r="A41" s="61" t="s">
        <v>208</v>
      </c>
      <c r="B41" s="76" t="s">
        <v>209</v>
      </c>
      <c r="C41" s="98" t="s">
        <v>70</v>
      </c>
      <c r="D41" s="128" t="s">
        <v>1</v>
      </c>
      <c r="E41" s="62" t="s">
        <v>210</v>
      </c>
      <c r="F41" s="76" t="s">
        <v>211</v>
      </c>
      <c r="G41" s="128" t="s">
        <v>212</v>
      </c>
      <c r="H41" s="63">
        <v>205000</v>
      </c>
    </row>
    <row r="42" spans="1:8" s="67" customFormat="1" ht="48" x14ac:dyDescent="0.2">
      <c r="A42" s="61" t="s">
        <v>213</v>
      </c>
      <c r="B42" s="76" t="s">
        <v>214</v>
      </c>
      <c r="C42" s="98" t="s">
        <v>215</v>
      </c>
      <c r="D42" s="128" t="s">
        <v>216</v>
      </c>
      <c r="E42" s="62" t="s">
        <v>217</v>
      </c>
      <c r="F42" s="76" t="s">
        <v>124</v>
      </c>
      <c r="G42" s="128" t="s">
        <v>125</v>
      </c>
      <c r="H42" s="63">
        <v>162703.13</v>
      </c>
    </row>
    <row r="43" spans="1:8" s="67" customFormat="1" ht="48" x14ac:dyDescent="0.2">
      <c r="A43" s="61" t="s">
        <v>218</v>
      </c>
      <c r="B43" s="76" t="s">
        <v>219</v>
      </c>
      <c r="C43" s="98" t="s">
        <v>119</v>
      </c>
      <c r="D43" s="128" t="s">
        <v>120</v>
      </c>
      <c r="E43" s="62" t="s">
        <v>220</v>
      </c>
      <c r="F43" s="76" t="s">
        <v>154</v>
      </c>
      <c r="G43" s="128" t="s">
        <v>155</v>
      </c>
      <c r="H43" s="63">
        <v>296294.40000000002</v>
      </c>
    </row>
    <row r="44" spans="1:8" s="67" customFormat="1" ht="12" x14ac:dyDescent="0.2">
      <c r="A44" s="61" t="s">
        <v>221</v>
      </c>
      <c r="B44" s="76" t="s">
        <v>222</v>
      </c>
      <c r="C44" s="98" t="s">
        <v>70</v>
      </c>
      <c r="D44" s="128" t="s">
        <v>1</v>
      </c>
      <c r="E44" s="129" t="s">
        <v>223</v>
      </c>
      <c r="F44" s="76" t="s">
        <v>126</v>
      </c>
      <c r="G44" s="128" t="s">
        <v>127</v>
      </c>
      <c r="H44" s="63">
        <v>352145.83</v>
      </c>
    </row>
    <row r="45" spans="1:8" s="67" customFormat="1" ht="24" x14ac:dyDescent="0.2">
      <c r="A45" s="61" t="s">
        <v>221</v>
      </c>
      <c r="B45" s="76" t="s">
        <v>224</v>
      </c>
      <c r="C45" s="98" t="s">
        <v>70</v>
      </c>
      <c r="D45" s="128" t="s">
        <v>1</v>
      </c>
      <c r="E45" s="62" t="s">
        <v>225</v>
      </c>
      <c r="F45" s="76" t="s">
        <v>122</v>
      </c>
      <c r="G45" s="128" t="s">
        <v>123</v>
      </c>
      <c r="H45" s="63">
        <v>296873.31</v>
      </c>
    </row>
    <row r="46" spans="1:8" x14ac:dyDescent="0.25">
      <c r="A46" s="77"/>
      <c r="B46" s="78"/>
      <c r="C46" s="78"/>
      <c r="D46" s="130"/>
      <c r="E46" s="79"/>
      <c r="F46" s="78"/>
      <c r="G46" s="130" t="s">
        <v>7</v>
      </c>
      <c r="H46" s="80">
        <f>SUM(H11:H45)</f>
        <v>12310686.230000002</v>
      </c>
    </row>
    <row r="47" spans="1:8" x14ac:dyDescent="0.25">
      <c r="A47" s="82"/>
      <c r="B47" s="83"/>
      <c r="C47" s="83"/>
      <c r="D47" s="85"/>
      <c r="E47" s="86"/>
      <c r="F47" s="83"/>
      <c r="G47" s="85"/>
      <c r="H47" s="87"/>
    </row>
    <row r="48" spans="1:8" x14ac:dyDescent="0.25">
      <c r="A48" s="82"/>
      <c r="B48" s="83"/>
      <c r="C48" s="84"/>
      <c r="D48" s="85"/>
      <c r="E48" s="86"/>
      <c r="F48" s="83"/>
      <c r="G48" s="85"/>
      <c r="H48" s="87"/>
    </row>
    <row r="49" spans="1:9" x14ac:dyDescent="0.25">
      <c r="C49" s="10"/>
      <c r="E49" s="10"/>
      <c r="F49" s="10"/>
      <c r="G49" s="26"/>
      <c r="H49" s="22"/>
    </row>
    <row r="50" spans="1:9" x14ac:dyDescent="0.25">
      <c r="A50" s="10"/>
      <c r="B50" s="10"/>
      <c r="C50" s="2"/>
      <c r="F50" s="44"/>
    </row>
    <row r="51" spans="1:9" ht="15.75" customHeight="1" x14ac:dyDescent="0.25">
      <c r="A51" s="118" t="s">
        <v>49</v>
      </c>
      <c r="B51" s="118"/>
      <c r="C51" s="118"/>
      <c r="D51" s="123" t="s">
        <v>50</v>
      </c>
      <c r="E51" s="123"/>
      <c r="F51" s="123"/>
      <c r="G51" s="123"/>
      <c r="I51" s="2"/>
    </row>
    <row r="52" spans="1:9" ht="15.75" customHeight="1" x14ac:dyDescent="0.25">
      <c r="A52" s="119" t="s">
        <v>51</v>
      </c>
      <c r="B52" s="119"/>
      <c r="C52" s="119"/>
      <c r="D52" s="124" t="s">
        <v>42</v>
      </c>
      <c r="E52" s="124"/>
      <c r="F52" s="124"/>
      <c r="G52" s="124"/>
      <c r="I52" s="2"/>
    </row>
    <row r="53" spans="1:9" ht="15.75" customHeight="1" x14ac:dyDescent="0.25">
      <c r="A53" s="118" t="s">
        <v>43</v>
      </c>
      <c r="B53" s="118"/>
      <c r="C53" s="118"/>
      <c r="D53" s="23" t="s">
        <v>69</v>
      </c>
      <c r="E53" s="23"/>
      <c r="F53" s="23"/>
      <c r="G53" s="23"/>
      <c r="I53" s="2"/>
    </row>
    <row r="54" spans="1:9" x14ac:dyDescent="0.25">
      <c r="C54" s="10"/>
      <c r="E54" s="10"/>
      <c r="F54" s="10"/>
      <c r="G54" s="26"/>
      <c r="H54" s="22"/>
    </row>
    <row r="55" spans="1:9" x14ac:dyDescent="0.25">
      <c r="C55" s="10"/>
      <c r="E55" s="10"/>
      <c r="F55" s="10"/>
      <c r="G55" s="26"/>
      <c r="H55" s="22"/>
    </row>
    <row r="56" spans="1:9" x14ac:dyDescent="0.25">
      <c r="C56" s="10"/>
      <c r="E56" s="10"/>
      <c r="F56" s="10"/>
      <c r="G56" s="26"/>
      <c r="H56" s="22"/>
    </row>
    <row r="57" spans="1:9" x14ac:dyDescent="0.25">
      <c r="C57" s="10"/>
      <c r="E57" s="10"/>
      <c r="F57" s="10"/>
      <c r="G57" s="26"/>
      <c r="H57" s="22"/>
    </row>
    <row r="58" spans="1:9" x14ac:dyDescent="0.25">
      <c r="C58" s="10"/>
      <c r="E58" s="10"/>
      <c r="F58" s="10"/>
      <c r="G58" s="26"/>
      <c r="H58" s="22"/>
    </row>
    <row r="59" spans="1:9" x14ac:dyDescent="0.25">
      <c r="C59" s="10"/>
      <c r="E59" s="10"/>
      <c r="F59" s="10"/>
      <c r="G59" s="26"/>
      <c r="H59" s="22"/>
    </row>
    <row r="60" spans="1:9" x14ac:dyDescent="0.25">
      <c r="C60" s="10"/>
      <c r="E60" s="10"/>
      <c r="F60" s="10"/>
      <c r="G60" s="26"/>
      <c r="H60" s="22"/>
    </row>
    <row r="61" spans="1:9" ht="18.75" x14ac:dyDescent="0.3">
      <c r="A61" s="16"/>
      <c r="B61" s="17"/>
      <c r="C61" s="18"/>
      <c r="D61" s="17"/>
      <c r="E61" s="18"/>
      <c r="F61" s="16"/>
      <c r="G61" s="16"/>
      <c r="H61" s="19"/>
    </row>
    <row r="62" spans="1:9" x14ac:dyDescent="0.25">
      <c r="A62" s="10"/>
      <c r="B62" s="10"/>
      <c r="C62" s="2"/>
      <c r="F62" s="44"/>
    </row>
    <row r="63" spans="1:9" x14ac:dyDescent="0.25">
      <c r="A63" s="10"/>
      <c r="B63" s="10"/>
      <c r="C63" s="2"/>
      <c r="F63" s="44"/>
    </row>
    <row r="64" spans="1:9" x14ac:dyDescent="0.25">
      <c r="A64" s="121" t="s">
        <v>44</v>
      </c>
      <c r="B64" s="121"/>
      <c r="C64" s="121"/>
      <c r="D64" s="121"/>
      <c r="E64" s="121"/>
      <c r="F64" s="121"/>
      <c r="G64" s="121"/>
      <c r="H64" s="121"/>
      <c r="I64" s="121"/>
    </row>
    <row r="65" spans="1:11" x14ac:dyDescent="0.25">
      <c r="A65" s="121" t="s">
        <v>53</v>
      </c>
      <c r="B65" s="121"/>
      <c r="C65" s="121"/>
      <c r="D65" s="121"/>
      <c r="E65" s="121"/>
      <c r="F65" s="121"/>
      <c r="G65" s="121"/>
      <c r="H65" s="121"/>
      <c r="I65" s="121"/>
    </row>
    <row r="66" spans="1:11" x14ac:dyDescent="0.25">
      <c r="A66" s="121" t="s">
        <v>55</v>
      </c>
      <c r="B66" s="121"/>
      <c r="C66" s="121"/>
      <c r="D66" s="121"/>
      <c r="E66" s="121"/>
      <c r="F66" s="121"/>
      <c r="G66" s="121"/>
      <c r="H66" s="121"/>
      <c r="I66" s="121"/>
    </row>
    <row r="67" spans="1:11" x14ac:dyDescent="0.25">
      <c r="A67" s="121" t="s">
        <v>140</v>
      </c>
      <c r="B67" s="121"/>
      <c r="C67" s="121"/>
      <c r="D67" s="121"/>
      <c r="E67" s="121"/>
      <c r="F67" s="121"/>
      <c r="G67" s="121"/>
      <c r="H67" s="121"/>
      <c r="I67" s="121"/>
    </row>
    <row r="68" spans="1:11" x14ac:dyDescent="0.25">
      <c r="A68" s="122" t="s">
        <v>47</v>
      </c>
      <c r="B68" s="122"/>
      <c r="C68" s="122"/>
      <c r="D68" s="122"/>
      <c r="E68" s="122"/>
      <c r="F68" s="122"/>
      <c r="G68" s="122"/>
      <c r="H68" s="122"/>
      <c r="I68" s="122"/>
    </row>
    <row r="69" spans="1:11" x14ac:dyDescent="0.25">
      <c r="C69" s="10"/>
      <c r="D69" s="10"/>
      <c r="E69" s="2"/>
      <c r="K69" s="2"/>
    </row>
    <row r="70" spans="1:11" ht="36.75" x14ac:dyDescent="0.25">
      <c r="A70" s="131" t="s">
        <v>2</v>
      </c>
      <c r="B70" s="131" t="s">
        <v>35</v>
      </c>
      <c r="C70" s="131" t="s">
        <v>32</v>
      </c>
      <c r="D70" s="131" t="s">
        <v>46</v>
      </c>
      <c r="E70" s="131" t="s">
        <v>68</v>
      </c>
      <c r="F70" s="131" t="s">
        <v>36</v>
      </c>
      <c r="G70" s="132" t="s">
        <v>37</v>
      </c>
      <c r="H70" s="132" t="s">
        <v>38</v>
      </c>
      <c r="I70" s="131" t="s">
        <v>39</v>
      </c>
      <c r="J70" s="131" t="s">
        <v>40</v>
      </c>
    </row>
    <row r="71" spans="1:11" ht="96.75" x14ac:dyDescent="0.25">
      <c r="A71" s="98" t="s">
        <v>119</v>
      </c>
      <c r="B71" s="128" t="s">
        <v>120</v>
      </c>
      <c r="C71" s="62" t="s">
        <v>121</v>
      </c>
      <c r="D71" s="61" t="s">
        <v>152</v>
      </c>
      <c r="E71" s="76" t="s">
        <v>153</v>
      </c>
      <c r="F71" s="133">
        <v>46022</v>
      </c>
      <c r="G71" s="63">
        <v>298991.27</v>
      </c>
      <c r="H71" s="134">
        <f t="shared" ref="H71:H75" si="0">+G71</f>
        <v>298991.27</v>
      </c>
      <c r="I71" s="135">
        <v>0</v>
      </c>
      <c r="J71" s="136" t="s">
        <v>41</v>
      </c>
    </row>
    <row r="72" spans="1:11" ht="108.75" x14ac:dyDescent="0.25">
      <c r="A72" s="98" t="s">
        <v>193</v>
      </c>
      <c r="B72" s="128" t="s">
        <v>194</v>
      </c>
      <c r="C72" s="62" t="s">
        <v>195</v>
      </c>
      <c r="D72" s="61" t="s">
        <v>191</v>
      </c>
      <c r="E72" s="76" t="s">
        <v>192</v>
      </c>
      <c r="F72" s="133">
        <v>46022</v>
      </c>
      <c r="G72" s="63">
        <v>118000</v>
      </c>
      <c r="H72" s="134">
        <f t="shared" si="0"/>
        <v>118000</v>
      </c>
      <c r="I72" s="135">
        <v>0</v>
      </c>
      <c r="J72" s="136" t="s">
        <v>41</v>
      </c>
    </row>
    <row r="73" spans="1:11" ht="84.75" x14ac:dyDescent="0.25">
      <c r="A73" s="98" t="s">
        <v>203</v>
      </c>
      <c r="B73" s="128" t="s">
        <v>204</v>
      </c>
      <c r="C73" s="62" t="s">
        <v>205</v>
      </c>
      <c r="D73" s="61" t="s">
        <v>201</v>
      </c>
      <c r="E73" s="76" t="s">
        <v>202</v>
      </c>
      <c r="F73" s="133">
        <v>46022</v>
      </c>
      <c r="G73" s="63">
        <v>7860</v>
      </c>
      <c r="H73" s="134">
        <f t="shared" si="0"/>
        <v>7860</v>
      </c>
      <c r="I73" s="135">
        <v>0</v>
      </c>
      <c r="J73" s="136" t="s">
        <v>41</v>
      </c>
    </row>
    <row r="74" spans="1:11" ht="84.75" x14ac:dyDescent="0.25">
      <c r="A74" s="98" t="s">
        <v>215</v>
      </c>
      <c r="B74" s="128" t="s">
        <v>216</v>
      </c>
      <c r="C74" s="62" t="s">
        <v>217</v>
      </c>
      <c r="D74" s="61" t="s">
        <v>213</v>
      </c>
      <c r="E74" s="76" t="s">
        <v>214</v>
      </c>
      <c r="F74" s="133">
        <v>46022</v>
      </c>
      <c r="G74" s="63">
        <v>162703.13</v>
      </c>
      <c r="H74" s="134">
        <f t="shared" si="0"/>
        <v>162703.13</v>
      </c>
      <c r="I74" s="135">
        <v>0</v>
      </c>
      <c r="J74" s="136" t="s">
        <v>41</v>
      </c>
    </row>
    <row r="75" spans="1:11" ht="84.75" x14ac:dyDescent="0.25">
      <c r="A75" s="98" t="s">
        <v>119</v>
      </c>
      <c r="B75" s="128" t="s">
        <v>120</v>
      </c>
      <c r="C75" s="62" t="s">
        <v>220</v>
      </c>
      <c r="D75" s="61" t="s">
        <v>218</v>
      </c>
      <c r="E75" s="76" t="s">
        <v>219</v>
      </c>
      <c r="F75" s="133">
        <v>46022</v>
      </c>
      <c r="G75" s="63">
        <v>296294.40000000002</v>
      </c>
      <c r="H75" s="134">
        <f t="shared" si="0"/>
        <v>296294.40000000002</v>
      </c>
      <c r="I75" s="135">
        <v>0</v>
      </c>
      <c r="J75" s="136" t="s">
        <v>41</v>
      </c>
    </row>
    <row r="76" spans="1:11" x14ac:dyDescent="0.25">
      <c r="A76" s="137"/>
      <c r="B76" s="138"/>
      <c r="C76" s="138"/>
      <c r="D76" s="139"/>
      <c r="E76" s="139"/>
      <c r="F76" s="140" t="s">
        <v>7</v>
      </c>
      <c r="G76" s="141">
        <f>SUM(G71:G75)</f>
        <v>883848.8</v>
      </c>
      <c r="H76" s="141">
        <f>SUM(H71:H75)</f>
        <v>883848.8</v>
      </c>
      <c r="I76" s="142"/>
      <c r="J76" s="139"/>
    </row>
    <row r="77" spans="1:11" ht="28.5" customHeight="1" x14ac:dyDescent="0.25">
      <c r="A77" s="10"/>
      <c r="B77" s="10"/>
      <c r="C77" s="2"/>
      <c r="F77" s="44"/>
    </row>
    <row r="78" spans="1:11" ht="15.75" customHeight="1" x14ac:dyDescent="0.25">
      <c r="A78" s="118" t="s">
        <v>49</v>
      </c>
      <c r="B78" s="118"/>
      <c r="C78" s="118"/>
      <c r="D78" s="123" t="s">
        <v>50</v>
      </c>
      <c r="E78" s="123"/>
      <c r="F78" s="123"/>
      <c r="G78" s="123"/>
      <c r="I78" s="2"/>
    </row>
    <row r="79" spans="1:11" ht="15.75" customHeight="1" x14ac:dyDescent="0.25">
      <c r="A79" s="119" t="s">
        <v>51</v>
      </c>
      <c r="B79" s="119"/>
      <c r="C79" s="119"/>
      <c r="D79" s="124" t="s">
        <v>42</v>
      </c>
      <c r="E79" s="124"/>
      <c r="F79" s="124"/>
      <c r="G79" s="124"/>
      <c r="I79" s="2"/>
    </row>
    <row r="80" spans="1:11" ht="15.75" customHeight="1" x14ac:dyDescent="0.25">
      <c r="A80" s="118" t="s">
        <v>43</v>
      </c>
      <c r="B80" s="118"/>
      <c r="C80" s="118"/>
      <c r="D80" s="23" t="s">
        <v>61</v>
      </c>
      <c r="E80" s="23"/>
      <c r="F80" s="23"/>
      <c r="G80" s="23"/>
      <c r="I80" s="2"/>
    </row>
    <row r="81" spans="1:9" x14ac:dyDescent="0.25">
      <c r="A81" s="45"/>
      <c r="B81" s="45"/>
      <c r="C81" s="46"/>
      <c r="D81" s="47"/>
      <c r="E81" s="48"/>
      <c r="F81" s="49"/>
      <c r="G81" s="50"/>
      <c r="H81" s="47"/>
      <c r="I81" s="47"/>
    </row>
    <row r="82" spans="1:9" x14ac:dyDescent="0.25">
      <c r="A82" s="45"/>
      <c r="B82" s="45"/>
      <c r="C82" s="46"/>
      <c r="D82" s="47"/>
      <c r="E82" s="48"/>
      <c r="F82" s="49"/>
      <c r="G82" s="50"/>
      <c r="H82" s="47"/>
      <c r="I82" s="47"/>
    </row>
    <row r="83" spans="1:9" x14ac:dyDescent="0.25">
      <c r="A83" s="45"/>
      <c r="B83" s="45"/>
      <c r="C83" s="46"/>
      <c r="D83" s="47"/>
      <c r="E83" s="48"/>
      <c r="F83" s="49"/>
      <c r="G83" s="50"/>
      <c r="H83" s="47"/>
      <c r="I83" s="47"/>
    </row>
    <row r="84" spans="1:9" x14ac:dyDescent="0.25">
      <c r="A84" s="45"/>
      <c r="B84" s="45"/>
      <c r="C84" s="46"/>
      <c r="D84" s="47"/>
      <c r="E84" s="48"/>
      <c r="F84" s="49"/>
      <c r="G84" s="50"/>
      <c r="H84" s="47"/>
      <c r="I84" s="47"/>
    </row>
    <row r="85" spans="1:9" x14ac:dyDescent="0.25">
      <c r="A85" s="45"/>
      <c r="B85" s="45"/>
      <c r="C85" s="46"/>
      <c r="D85" s="47"/>
      <c r="E85" s="48"/>
      <c r="F85" s="49"/>
      <c r="G85" s="50"/>
      <c r="H85" s="47"/>
      <c r="I85" s="47"/>
    </row>
    <row r="86" spans="1:9" x14ac:dyDescent="0.25">
      <c r="A86" s="45"/>
      <c r="B86" s="45"/>
      <c r="C86" s="46"/>
      <c r="D86" s="47"/>
      <c r="E86" s="48"/>
      <c r="F86" s="49"/>
      <c r="G86" s="50"/>
      <c r="H86" s="47"/>
      <c r="I86" s="47"/>
    </row>
    <row r="87" spans="1:9" x14ac:dyDescent="0.25">
      <c r="A87" s="45"/>
      <c r="B87" s="45"/>
      <c r="C87" s="46"/>
      <c r="D87" s="47"/>
      <c r="E87" s="48"/>
      <c r="F87" s="49"/>
      <c r="G87" s="50"/>
      <c r="H87" s="47"/>
      <c r="I87" s="47"/>
    </row>
    <row r="88" spans="1:9" x14ac:dyDescent="0.25">
      <c r="A88" s="45"/>
      <c r="B88" s="45"/>
      <c r="C88" s="46"/>
      <c r="D88" s="47"/>
      <c r="E88" s="48"/>
      <c r="F88" s="49"/>
      <c r="G88" s="50"/>
      <c r="H88" s="47"/>
      <c r="I88" s="47"/>
    </row>
    <row r="89" spans="1:9" x14ac:dyDescent="0.25">
      <c r="A89" s="45"/>
      <c r="B89" s="45"/>
      <c r="C89" s="46"/>
      <c r="D89" s="47"/>
      <c r="E89" s="48"/>
      <c r="F89" s="49"/>
      <c r="G89" s="50"/>
      <c r="H89" s="47"/>
      <c r="I89" s="47"/>
    </row>
    <row r="90" spans="1:9" x14ac:dyDescent="0.25">
      <c r="B90" s="51"/>
      <c r="E90" s="52"/>
      <c r="G90" s="22"/>
    </row>
    <row r="91" spans="1:9" s="5" customFormat="1" ht="18.75" x14ac:dyDescent="0.3">
      <c r="B91" s="120" t="s">
        <v>56</v>
      </c>
      <c r="C91" s="120"/>
      <c r="D91" s="120"/>
      <c r="E91" s="120"/>
      <c r="F91" s="120"/>
      <c r="G91" s="120"/>
      <c r="H91" s="53"/>
    </row>
    <row r="92" spans="1:9" s="5" customFormat="1" ht="18.75" x14ac:dyDescent="0.3">
      <c r="B92" s="120" t="s">
        <v>57</v>
      </c>
      <c r="C92" s="120"/>
      <c r="D92" s="120"/>
      <c r="E92" s="120"/>
      <c r="F92" s="120"/>
      <c r="G92" s="120"/>
      <c r="H92" s="53"/>
    </row>
    <row r="93" spans="1:9" x14ac:dyDescent="0.25">
      <c r="B93" s="117" t="s">
        <v>58</v>
      </c>
      <c r="C93" s="117"/>
      <c r="D93" s="117"/>
      <c r="E93" s="117"/>
      <c r="F93" s="117"/>
      <c r="G93" s="117"/>
    </row>
    <row r="94" spans="1:9" x14ac:dyDescent="0.25">
      <c r="B94" s="117" t="s">
        <v>140</v>
      </c>
      <c r="C94" s="117"/>
      <c r="D94" s="117"/>
      <c r="E94" s="117"/>
      <c r="F94" s="117"/>
      <c r="G94" s="117"/>
    </row>
    <row r="95" spans="1:9" x14ac:dyDescent="0.25">
      <c r="B95" s="117" t="s">
        <v>47</v>
      </c>
      <c r="C95" s="117"/>
      <c r="D95" s="117"/>
      <c r="E95" s="117"/>
      <c r="F95" s="117"/>
      <c r="G95" s="117"/>
    </row>
    <row r="96" spans="1:9" x14ac:dyDescent="0.25">
      <c r="A96" s="54" t="s">
        <v>59</v>
      </c>
      <c r="B96" s="143" t="s">
        <v>60</v>
      </c>
      <c r="C96" s="55" t="s">
        <v>2</v>
      </c>
      <c r="D96" s="54" t="s">
        <v>35</v>
      </c>
      <c r="E96" s="56" t="s">
        <v>32</v>
      </c>
      <c r="F96" s="57" t="s">
        <v>33</v>
      </c>
    </row>
    <row r="97" spans="1:6" ht="48.75" x14ac:dyDescent="0.25">
      <c r="A97" s="61" t="s">
        <v>182</v>
      </c>
      <c r="B97" s="144" t="s">
        <v>226</v>
      </c>
      <c r="C97" s="98" t="s">
        <v>227</v>
      </c>
      <c r="D97" s="145" t="s">
        <v>228</v>
      </c>
      <c r="E97" s="62" t="s">
        <v>229</v>
      </c>
      <c r="F97" s="63">
        <v>71390</v>
      </c>
    </row>
    <row r="98" spans="1:6" ht="48.75" x14ac:dyDescent="0.25">
      <c r="A98" s="61" t="s">
        <v>182</v>
      </c>
      <c r="B98" s="144" t="s">
        <v>230</v>
      </c>
      <c r="C98" s="98" t="s">
        <v>227</v>
      </c>
      <c r="D98" s="145" t="s">
        <v>228</v>
      </c>
      <c r="E98" s="62" t="s">
        <v>229</v>
      </c>
      <c r="F98" s="63">
        <v>71390</v>
      </c>
    </row>
    <row r="99" spans="1:6" ht="60.75" x14ac:dyDescent="0.25">
      <c r="A99" s="146" t="s">
        <v>182</v>
      </c>
      <c r="B99" s="147" t="s">
        <v>231</v>
      </c>
      <c r="C99" s="148" t="s">
        <v>232</v>
      </c>
      <c r="D99" s="145" t="s">
        <v>233</v>
      </c>
      <c r="E99" s="149" t="s">
        <v>234</v>
      </c>
      <c r="F99" s="150">
        <v>283200</v>
      </c>
    </row>
    <row r="100" spans="1:6" ht="60.75" x14ac:dyDescent="0.25">
      <c r="A100" s="146" t="s">
        <v>198</v>
      </c>
      <c r="B100" s="147" t="s">
        <v>235</v>
      </c>
      <c r="C100" s="148" t="s">
        <v>119</v>
      </c>
      <c r="D100" s="145" t="s">
        <v>120</v>
      </c>
      <c r="E100" s="149" t="s">
        <v>236</v>
      </c>
      <c r="F100" s="150">
        <v>296294.40000000002</v>
      </c>
    </row>
    <row r="101" spans="1:6" ht="60.75" x14ac:dyDescent="0.25">
      <c r="A101" s="146" t="s">
        <v>198</v>
      </c>
      <c r="B101" s="147" t="s">
        <v>237</v>
      </c>
      <c r="C101" s="148" t="s">
        <v>119</v>
      </c>
      <c r="D101" s="145" t="s">
        <v>120</v>
      </c>
      <c r="E101" s="149" t="s">
        <v>236</v>
      </c>
      <c r="F101" s="150">
        <v>296294.40000000002</v>
      </c>
    </row>
    <row r="102" spans="1:6" ht="48.75" x14ac:dyDescent="0.25">
      <c r="A102" s="146" t="s">
        <v>198</v>
      </c>
      <c r="B102" s="147" t="s">
        <v>238</v>
      </c>
      <c r="C102" s="148" t="s">
        <v>87</v>
      </c>
      <c r="D102" s="145" t="s">
        <v>101</v>
      </c>
      <c r="E102" s="149" t="s">
        <v>239</v>
      </c>
      <c r="F102" s="150">
        <v>40804.730000000003</v>
      </c>
    </row>
    <row r="103" spans="1:6" ht="48.75" x14ac:dyDescent="0.25">
      <c r="A103" s="146" t="s">
        <v>201</v>
      </c>
      <c r="B103" s="147" t="s">
        <v>240</v>
      </c>
      <c r="C103" s="148" t="s">
        <v>116</v>
      </c>
      <c r="D103" s="145" t="s">
        <v>117</v>
      </c>
      <c r="E103" s="149" t="s">
        <v>241</v>
      </c>
      <c r="F103" s="150">
        <v>10760.48</v>
      </c>
    </row>
    <row r="104" spans="1:6" ht="36.75" x14ac:dyDescent="0.25">
      <c r="A104" s="146" t="s">
        <v>208</v>
      </c>
      <c r="B104" s="147" t="s">
        <v>242</v>
      </c>
      <c r="C104" s="148" t="s">
        <v>243</v>
      </c>
      <c r="D104" s="145" t="s">
        <v>244</v>
      </c>
      <c r="E104" s="149" t="s">
        <v>245</v>
      </c>
      <c r="F104" s="150">
        <v>44391.6</v>
      </c>
    </row>
    <row r="105" spans="1:6" ht="48.75" x14ac:dyDescent="0.25">
      <c r="A105" s="146" t="s">
        <v>218</v>
      </c>
      <c r="B105" s="147" t="s">
        <v>246</v>
      </c>
      <c r="C105" s="148" t="s">
        <v>116</v>
      </c>
      <c r="D105" s="145" t="s">
        <v>117</v>
      </c>
      <c r="E105" s="149" t="s">
        <v>247</v>
      </c>
      <c r="F105" s="150">
        <v>167375.94</v>
      </c>
    </row>
    <row r="106" spans="1:6" ht="36.75" x14ac:dyDescent="0.25">
      <c r="A106" s="146" t="s">
        <v>221</v>
      </c>
      <c r="B106" s="147" t="s">
        <v>248</v>
      </c>
      <c r="C106" s="148" t="s">
        <v>249</v>
      </c>
      <c r="D106" s="145" t="s">
        <v>250</v>
      </c>
      <c r="E106" s="149" t="s">
        <v>251</v>
      </c>
      <c r="F106" s="150">
        <v>180749.1</v>
      </c>
    </row>
    <row r="107" spans="1:6" ht="48.75" x14ac:dyDescent="0.25">
      <c r="A107" s="146" t="s">
        <v>221</v>
      </c>
      <c r="B107" s="147" t="s">
        <v>252</v>
      </c>
      <c r="C107" s="148" t="s">
        <v>253</v>
      </c>
      <c r="D107" s="145" t="s">
        <v>254</v>
      </c>
      <c r="E107" s="149" t="s">
        <v>255</v>
      </c>
      <c r="F107" s="150">
        <v>67850</v>
      </c>
    </row>
    <row r="108" spans="1:6" x14ac:dyDescent="0.25">
      <c r="A108" s="146"/>
      <c r="B108" s="147"/>
      <c r="C108" s="148"/>
      <c r="D108" s="145"/>
      <c r="E108" s="151" t="s">
        <v>7</v>
      </c>
      <c r="F108" s="80">
        <f>SUM(F97:F107)</f>
        <v>1530500.6500000001</v>
      </c>
    </row>
    <row r="109" spans="1:6" x14ac:dyDescent="0.25">
      <c r="A109" s="37"/>
      <c r="B109" s="38"/>
      <c r="C109" s="38"/>
      <c r="D109" s="38"/>
      <c r="E109" s="38"/>
      <c r="F109" s="38"/>
    </row>
    <row r="110" spans="1:6" x14ac:dyDescent="0.25">
      <c r="A110" s="37"/>
      <c r="B110" s="38"/>
      <c r="C110" s="38"/>
      <c r="D110" s="38"/>
      <c r="E110" s="38"/>
      <c r="F110" s="38"/>
    </row>
    <row r="111" spans="1:6" ht="15.75" x14ac:dyDescent="0.25">
      <c r="A111" s="118" t="s">
        <v>49</v>
      </c>
      <c r="B111" s="118"/>
      <c r="C111" s="25"/>
      <c r="D111" s="25" t="s">
        <v>93</v>
      </c>
      <c r="E111" s="25"/>
      <c r="F111" s="25"/>
    </row>
    <row r="112" spans="1:6" ht="15.75" x14ac:dyDescent="0.25">
      <c r="A112" s="119" t="s">
        <v>51</v>
      </c>
      <c r="B112" s="119"/>
      <c r="C112" s="12"/>
      <c r="D112" s="69" t="s">
        <v>92</v>
      </c>
      <c r="E112" s="69"/>
      <c r="F112" s="69"/>
    </row>
    <row r="113" spans="1:6" ht="15.75" x14ac:dyDescent="0.25">
      <c r="A113" s="118" t="s">
        <v>43</v>
      </c>
      <c r="B113" s="118"/>
      <c r="C113" s="12"/>
      <c r="D113" s="23"/>
      <c r="E113" s="23" t="s">
        <v>91</v>
      </c>
      <c r="F113" s="23"/>
    </row>
    <row r="114" spans="1:6" ht="15.75" x14ac:dyDescent="0.25">
      <c r="A114" s="40"/>
      <c r="B114" s="39"/>
      <c r="C114" s="39"/>
      <c r="D114" s="39"/>
      <c r="E114" s="39"/>
      <c r="F114" s="39"/>
    </row>
    <row r="115" spans="1:6" ht="15.75" x14ac:dyDescent="0.25">
      <c r="A115" s="40"/>
      <c r="B115" s="39"/>
      <c r="C115" s="39"/>
      <c r="D115" s="39"/>
      <c r="E115" s="39"/>
      <c r="F115" s="39"/>
    </row>
    <row r="116" spans="1:6" ht="15.75" x14ac:dyDescent="0.25">
      <c r="A116" s="40"/>
      <c r="B116" s="39"/>
      <c r="C116" s="25" t="s">
        <v>50</v>
      </c>
      <c r="D116" s="39"/>
      <c r="E116" s="39"/>
      <c r="F116" s="39"/>
    </row>
    <row r="117" spans="1:6" ht="12.75" customHeight="1" x14ac:dyDescent="0.25">
      <c r="B117" s="25"/>
      <c r="C117" s="69" t="s">
        <v>42</v>
      </c>
      <c r="D117" s="25"/>
      <c r="E117" s="25"/>
      <c r="F117" s="25"/>
    </row>
    <row r="118" spans="1:6" ht="15.75" customHeight="1" x14ac:dyDescent="0.25">
      <c r="B118" s="69"/>
      <c r="C118" s="70" t="s">
        <v>54</v>
      </c>
      <c r="D118" s="69"/>
      <c r="E118" s="69"/>
      <c r="F118" s="69"/>
    </row>
    <row r="119" spans="1:6" ht="15.75" x14ac:dyDescent="0.25">
      <c r="B119" s="70"/>
      <c r="C119" s="70"/>
      <c r="D119" s="70"/>
      <c r="E119" s="70"/>
      <c r="F119" s="70"/>
    </row>
    <row r="120" spans="1:6" ht="9.75" customHeight="1" x14ac:dyDescent="0.25">
      <c r="B120" s="4"/>
      <c r="C120" s="2"/>
    </row>
    <row r="121" spans="1:6" s="10" customFormat="1" x14ac:dyDescent="0.25">
      <c r="A121"/>
      <c r="B121" s="4"/>
      <c r="C121" s="2"/>
      <c r="D121"/>
      <c r="E121"/>
      <c r="F121"/>
    </row>
    <row r="125" spans="1:6" x14ac:dyDescent="0.25">
      <c r="B125" s="4"/>
      <c r="C125" s="2"/>
      <c r="E125" s="27"/>
      <c r="F125" s="27"/>
    </row>
    <row r="126" spans="1:6" ht="36.75" customHeight="1" x14ac:dyDescent="0.25">
      <c r="A126" s="2"/>
      <c r="B126" s="4"/>
      <c r="C126" s="2"/>
      <c r="E126" s="27"/>
      <c r="F126" s="27"/>
    </row>
    <row r="127" spans="1:6" x14ac:dyDescent="0.25">
      <c r="A127" s="2"/>
      <c r="B127" s="4"/>
      <c r="C127" s="2"/>
      <c r="E127" s="27"/>
      <c r="F127" s="27"/>
    </row>
    <row r="128" spans="1:6" x14ac:dyDescent="0.25">
      <c r="A128" s="2"/>
      <c r="B128" s="4"/>
      <c r="C128" s="2"/>
      <c r="E128" s="27"/>
      <c r="F128" s="27"/>
    </row>
    <row r="129" spans="1:9" ht="15.75" x14ac:dyDescent="0.25">
      <c r="A129" s="2"/>
      <c r="B129" s="4"/>
      <c r="C129" s="2"/>
      <c r="D129" s="71" t="s">
        <v>8</v>
      </c>
      <c r="E129" s="27"/>
      <c r="F129" s="27"/>
    </row>
    <row r="130" spans="1:9" ht="15.75" x14ac:dyDescent="0.25">
      <c r="B130" s="71"/>
      <c r="C130" s="71"/>
      <c r="D130" s="71" t="s">
        <v>1</v>
      </c>
      <c r="E130" s="71"/>
      <c r="F130" s="71"/>
    </row>
    <row r="131" spans="1:9" ht="15.75" x14ac:dyDescent="0.25">
      <c r="B131" s="71"/>
      <c r="C131" s="71"/>
      <c r="D131" s="43" t="s">
        <v>17</v>
      </c>
      <c r="E131" s="71"/>
      <c r="F131" s="71"/>
    </row>
    <row r="132" spans="1:9" x14ac:dyDescent="0.25">
      <c r="B132" s="43"/>
      <c r="C132" s="43"/>
      <c r="D132" s="43" t="s">
        <v>52</v>
      </c>
      <c r="E132" s="43"/>
      <c r="F132" s="43"/>
    </row>
    <row r="133" spans="1:9" s="94" customFormat="1" ht="18.75" x14ac:dyDescent="0.3">
      <c r="A133" s="125" t="s">
        <v>256</v>
      </c>
      <c r="B133" s="125"/>
      <c r="C133" s="125"/>
      <c r="D133" s="125"/>
      <c r="E133" s="125"/>
      <c r="F133" s="125"/>
      <c r="G133" s="125"/>
    </row>
    <row r="134" spans="1:9" s="94" customFormat="1" ht="18.75" x14ac:dyDescent="0.3">
      <c r="A134" s="125" t="s">
        <v>18</v>
      </c>
      <c r="B134" s="125"/>
      <c r="C134" s="125"/>
      <c r="D134" s="125"/>
      <c r="E134" s="125"/>
      <c r="F134" s="125"/>
      <c r="G134" s="125"/>
    </row>
    <row r="135" spans="1:9" s="88" customFormat="1" ht="15.75" thickBot="1" x14ac:dyDescent="0.3">
      <c r="A135" s="92"/>
      <c r="B135" s="93"/>
      <c r="C135" s="92"/>
      <c r="E135" s="91"/>
      <c r="F135" s="91"/>
    </row>
    <row r="136" spans="1:9" ht="15.75" thickBot="1" x14ac:dyDescent="0.3">
      <c r="B136" s="154" t="s">
        <v>268</v>
      </c>
      <c r="C136" s="155"/>
      <c r="D136" s="155"/>
      <c r="E136" s="155"/>
      <c r="F136" s="155"/>
      <c r="G136" s="156"/>
    </row>
    <row r="137" spans="1:9" ht="15.75" thickBot="1" x14ac:dyDescent="0.3">
      <c r="B137" s="113"/>
      <c r="C137" s="114"/>
      <c r="D137" s="28"/>
      <c r="E137" s="115" t="s">
        <v>19</v>
      </c>
      <c r="F137" s="116"/>
      <c r="G137" s="90">
        <f>[1]ABRIL!G132</f>
        <v>0</v>
      </c>
    </row>
    <row r="138" spans="1:9" ht="15.75" thickBot="1" x14ac:dyDescent="0.3">
      <c r="B138" s="157" t="s">
        <v>20</v>
      </c>
      <c r="C138" s="158" t="s">
        <v>21</v>
      </c>
      <c r="D138" s="159" t="s">
        <v>269</v>
      </c>
      <c r="E138" s="158" t="s">
        <v>22</v>
      </c>
      <c r="F138" s="160" t="s">
        <v>23</v>
      </c>
      <c r="G138" s="161" t="s">
        <v>24</v>
      </c>
    </row>
    <row r="139" spans="1:9" ht="15.75" customHeight="1" thickBot="1" x14ac:dyDescent="0.3">
      <c r="B139" s="162">
        <v>45778</v>
      </c>
      <c r="C139" s="163" t="s">
        <v>25</v>
      </c>
      <c r="D139" s="164" t="s">
        <v>270</v>
      </c>
      <c r="E139" s="165"/>
      <c r="F139" s="166">
        <v>52.25</v>
      </c>
      <c r="G139" s="166">
        <f>+G137+E139-F139</f>
        <v>-52.25</v>
      </c>
    </row>
    <row r="140" spans="1:9" ht="15.75" customHeight="1" thickBot="1" x14ac:dyDescent="0.3">
      <c r="B140" s="167">
        <v>45779</v>
      </c>
      <c r="C140" s="163" t="s">
        <v>25</v>
      </c>
      <c r="D140" s="168" t="s">
        <v>271</v>
      </c>
      <c r="E140" s="169">
        <v>54</v>
      </c>
      <c r="F140" s="170"/>
      <c r="G140" s="166">
        <f t="shared" ref="G140:G159" si="1">+G139+E140-F140</f>
        <v>1.75</v>
      </c>
    </row>
    <row r="141" spans="1:9" ht="15.75" customHeight="1" thickBot="1" x14ac:dyDescent="0.3">
      <c r="B141" s="171">
        <v>45783</v>
      </c>
      <c r="C141" s="172" t="s">
        <v>25</v>
      </c>
      <c r="D141" s="173" t="s">
        <v>272</v>
      </c>
      <c r="E141" s="174"/>
      <c r="F141" s="175">
        <v>6300</v>
      </c>
      <c r="G141" s="176">
        <f t="shared" si="1"/>
        <v>-6298.25</v>
      </c>
      <c r="I141" s="27"/>
    </row>
    <row r="142" spans="1:9" ht="15.75" customHeight="1" thickBot="1" x14ac:dyDescent="0.3">
      <c r="B142" s="177">
        <v>45783</v>
      </c>
      <c r="C142" s="178" t="s">
        <v>25</v>
      </c>
      <c r="D142" s="164" t="s">
        <v>273</v>
      </c>
      <c r="E142" s="179"/>
      <c r="F142" s="166">
        <v>9.4499999999999993</v>
      </c>
      <c r="G142" s="180">
        <f t="shared" si="1"/>
        <v>-6307.7</v>
      </c>
      <c r="I142" s="27"/>
    </row>
    <row r="143" spans="1:9" ht="15.75" customHeight="1" thickBot="1" x14ac:dyDescent="0.3">
      <c r="B143" s="181">
        <v>45783</v>
      </c>
      <c r="C143" s="163" t="s">
        <v>25</v>
      </c>
      <c r="D143" s="182" t="s">
        <v>274</v>
      </c>
      <c r="E143" s="183"/>
      <c r="F143" s="184">
        <v>4050</v>
      </c>
      <c r="G143" s="180">
        <f t="shared" si="1"/>
        <v>-10357.700000000001</v>
      </c>
      <c r="I143" s="27"/>
    </row>
    <row r="144" spans="1:9" ht="15.75" customHeight="1" thickBot="1" x14ac:dyDescent="0.3">
      <c r="B144" s="177">
        <v>45783</v>
      </c>
      <c r="C144" s="185" t="s">
        <v>25</v>
      </c>
      <c r="D144" s="95" t="s">
        <v>275</v>
      </c>
      <c r="E144" s="183"/>
      <c r="F144" s="175">
        <v>6.08</v>
      </c>
      <c r="G144" s="180">
        <f t="shared" si="1"/>
        <v>-10363.780000000001</v>
      </c>
    </row>
    <row r="145" spans="1:7" ht="15.75" customHeight="1" thickBot="1" x14ac:dyDescent="0.3">
      <c r="B145" s="177">
        <v>45783</v>
      </c>
      <c r="C145" s="163" t="s">
        <v>25</v>
      </c>
      <c r="D145" s="95" t="s">
        <v>276</v>
      </c>
      <c r="E145" s="183"/>
      <c r="F145" s="175">
        <v>22150</v>
      </c>
      <c r="G145" s="180">
        <f t="shared" si="1"/>
        <v>-32513.78</v>
      </c>
    </row>
    <row r="146" spans="1:7" ht="15.75" customHeight="1" thickBot="1" x14ac:dyDescent="0.3">
      <c r="B146" s="177">
        <v>45783</v>
      </c>
      <c r="C146" s="163" t="s">
        <v>25</v>
      </c>
      <c r="D146" s="95" t="s">
        <v>277</v>
      </c>
      <c r="E146" s="183"/>
      <c r="F146" s="175">
        <v>33.229999999999997</v>
      </c>
      <c r="G146" s="180">
        <f t="shared" si="1"/>
        <v>-32547.01</v>
      </c>
    </row>
    <row r="147" spans="1:7" ht="15.75" customHeight="1" thickBot="1" x14ac:dyDescent="0.3">
      <c r="B147" s="177">
        <v>45783</v>
      </c>
      <c r="C147" s="163" t="s">
        <v>25</v>
      </c>
      <c r="D147" s="95" t="s">
        <v>278</v>
      </c>
      <c r="E147" s="183"/>
      <c r="F147" s="175">
        <v>12180</v>
      </c>
      <c r="G147" s="180">
        <f t="shared" si="1"/>
        <v>-44727.009999999995</v>
      </c>
    </row>
    <row r="148" spans="1:7" ht="15.75" customHeight="1" thickBot="1" x14ac:dyDescent="0.3">
      <c r="B148" s="177">
        <v>45783</v>
      </c>
      <c r="C148" s="163" t="s">
        <v>25</v>
      </c>
      <c r="D148" s="95" t="s">
        <v>279</v>
      </c>
      <c r="E148" s="183"/>
      <c r="F148" s="175">
        <v>18.27</v>
      </c>
      <c r="G148" s="180">
        <f t="shared" si="1"/>
        <v>-44745.279999999992</v>
      </c>
    </row>
    <row r="149" spans="1:7" ht="15.75" customHeight="1" thickBot="1" x14ac:dyDescent="0.3">
      <c r="B149" s="177">
        <v>45789</v>
      </c>
      <c r="C149" s="163" t="s">
        <v>25</v>
      </c>
      <c r="D149" s="95" t="s">
        <v>280</v>
      </c>
      <c r="E149" s="183"/>
      <c r="F149" s="175">
        <v>7927.5</v>
      </c>
      <c r="G149" s="180">
        <f t="shared" si="1"/>
        <v>-52672.779999999992</v>
      </c>
    </row>
    <row r="150" spans="1:7" ht="15.75" thickBot="1" x14ac:dyDescent="0.3">
      <c r="B150" s="177">
        <v>45789</v>
      </c>
      <c r="C150" s="163" t="s">
        <v>25</v>
      </c>
      <c r="D150" s="95" t="s">
        <v>281</v>
      </c>
      <c r="E150" s="183"/>
      <c r="F150" s="175">
        <v>11.89</v>
      </c>
      <c r="G150" s="180">
        <f t="shared" si="1"/>
        <v>-52684.669999999991</v>
      </c>
    </row>
    <row r="151" spans="1:7" s="1" customFormat="1" ht="15.75" thickBot="1" x14ac:dyDescent="0.3">
      <c r="A151" s="2"/>
      <c r="B151" s="177">
        <v>45789</v>
      </c>
      <c r="C151" s="163" t="s">
        <v>25</v>
      </c>
      <c r="D151" s="95" t="s">
        <v>282</v>
      </c>
      <c r="E151" s="183"/>
      <c r="F151" s="175">
        <v>47000</v>
      </c>
      <c r="G151" s="180">
        <f t="shared" si="1"/>
        <v>-99684.669999999984</v>
      </c>
    </row>
    <row r="152" spans="1:7" s="1" customFormat="1" ht="15.75" thickBot="1" x14ac:dyDescent="0.3">
      <c r="A152" s="2"/>
      <c r="B152" s="177">
        <v>45789</v>
      </c>
      <c r="C152" s="163" t="s">
        <v>25</v>
      </c>
      <c r="D152" s="95" t="s">
        <v>283</v>
      </c>
      <c r="E152" s="183"/>
      <c r="F152" s="175">
        <v>70.5</v>
      </c>
      <c r="G152" s="180">
        <f t="shared" si="1"/>
        <v>-99755.169999999984</v>
      </c>
    </row>
    <row r="153" spans="1:7" ht="15.75" thickBot="1" x14ac:dyDescent="0.3">
      <c r="A153" s="2"/>
      <c r="B153" s="177">
        <v>45792</v>
      </c>
      <c r="C153" s="163" t="s">
        <v>25</v>
      </c>
      <c r="D153" s="95" t="s">
        <v>284</v>
      </c>
      <c r="E153" s="183"/>
      <c r="F153" s="175">
        <v>31900</v>
      </c>
      <c r="G153" s="180">
        <f t="shared" si="1"/>
        <v>-131655.16999999998</v>
      </c>
    </row>
    <row r="154" spans="1:7" ht="15.75" thickBot="1" x14ac:dyDescent="0.3">
      <c r="A154" s="2"/>
      <c r="B154" s="177">
        <v>45792</v>
      </c>
      <c r="C154" s="163" t="s">
        <v>25</v>
      </c>
      <c r="D154" s="95" t="s">
        <v>285</v>
      </c>
      <c r="E154" s="183"/>
      <c r="F154" s="175">
        <v>47.85</v>
      </c>
      <c r="G154" s="180">
        <f t="shared" si="1"/>
        <v>-131703.01999999999</v>
      </c>
    </row>
    <row r="155" spans="1:7" ht="15.75" thickBot="1" x14ac:dyDescent="0.3">
      <c r="A155" s="186"/>
      <c r="B155" s="177">
        <v>45793</v>
      </c>
      <c r="C155" s="163" t="s">
        <v>25</v>
      </c>
      <c r="D155" s="95" t="s">
        <v>286</v>
      </c>
      <c r="E155" s="183"/>
      <c r="F155" s="175">
        <v>1100</v>
      </c>
      <c r="G155" s="180">
        <f t="shared" si="1"/>
        <v>-132803.01999999999</v>
      </c>
    </row>
    <row r="156" spans="1:7" ht="15.75" thickBot="1" x14ac:dyDescent="0.3">
      <c r="A156" s="186"/>
      <c r="B156" s="177">
        <v>45793</v>
      </c>
      <c r="C156" s="163" t="s">
        <v>25</v>
      </c>
      <c r="D156" s="95" t="s">
        <v>287</v>
      </c>
      <c r="E156" s="183"/>
      <c r="F156" s="175">
        <v>1.65</v>
      </c>
      <c r="G156" s="180">
        <f t="shared" si="1"/>
        <v>-132804.66999999998</v>
      </c>
    </row>
    <row r="157" spans="1:7" ht="15.75" thickBot="1" x14ac:dyDescent="0.3">
      <c r="A157" s="186"/>
      <c r="B157" s="177">
        <v>45803</v>
      </c>
      <c r="C157" s="163" t="s">
        <v>25</v>
      </c>
      <c r="D157" s="187" t="s">
        <v>288</v>
      </c>
      <c r="E157" s="183"/>
      <c r="F157" s="175">
        <v>22850</v>
      </c>
      <c r="G157" s="180">
        <f t="shared" si="1"/>
        <v>-155654.66999999998</v>
      </c>
    </row>
    <row r="158" spans="1:7" ht="15.75" thickBot="1" x14ac:dyDescent="0.3">
      <c r="A158" s="186"/>
      <c r="B158" s="177">
        <v>45803</v>
      </c>
      <c r="C158" s="188" t="s">
        <v>25</v>
      </c>
      <c r="D158" s="164" t="s">
        <v>289</v>
      </c>
      <c r="E158" s="179"/>
      <c r="F158" s="166">
        <v>34.28</v>
      </c>
      <c r="G158" s="180">
        <f t="shared" si="1"/>
        <v>-155688.94999999998</v>
      </c>
    </row>
    <row r="159" spans="1:7" ht="15.75" thickBot="1" x14ac:dyDescent="0.3">
      <c r="A159" s="2"/>
      <c r="B159" s="177">
        <v>45807</v>
      </c>
      <c r="C159" s="188" t="s">
        <v>25</v>
      </c>
      <c r="D159" s="189" t="s">
        <v>290</v>
      </c>
      <c r="E159" s="179"/>
      <c r="F159" s="166">
        <v>175</v>
      </c>
      <c r="G159" s="180">
        <f t="shared" si="1"/>
        <v>-155863.94999999998</v>
      </c>
    </row>
    <row r="160" spans="1:7" ht="15.75" thickBot="1" x14ac:dyDescent="0.3">
      <c r="A160" s="2"/>
      <c r="B160" s="190" t="s">
        <v>95</v>
      </c>
      <c r="C160" s="191"/>
      <c r="D160" s="192"/>
      <c r="E160" s="96">
        <f>SUM(E140:E159)</f>
        <v>54</v>
      </c>
      <c r="F160" s="96">
        <f>SUM(F141:F159)</f>
        <v>155865.69999999998</v>
      </c>
      <c r="G160" s="97">
        <f>+G159</f>
        <v>-155863.94999999998</v>
      </c>
    </row>
    <row r="161" spans="1:6" x14ac:dyDescent="0.25">
      <c r="A161" s="2"/>
      <c r="B161" s="4"/>
      <c r="C161" s="59"/>
      <c r="D161" s="60"/>
      <c r="E161" s="27"/>
      <c r="F161" s="27"/>
    </row>
    <row r="162" spans="1:6" x14ac:dyDescent="0.25">
      <c r="B162" s="4"/>
      <c r="C162" s="2"/>
      <c r="E162" s="41"/>
      <c r="F162" s="42"/>
    </row>
    <row r="163" spans="1:6" x14ac:dyDescent="0.25">
      <c r="B163" s="4"/>
      <c r="C163" s="2"/>
      <c r="E163" s="41"/>
      <c r="F163" s="42"/>
    </row>
    <row r="164" spans="1:6" ht="15.75" thickBot="1" x14ac:dyDescent="0.3">
      <c r="B164" s="65" t="s">
        <v>26</v>
      </c>
      <c r="C164" s="65"/>
      <c r="E164" s="66" t="s">
        <v>14</v>
      </c>
      <c r="F164" s="66"/>
    </row>
    <row r="165" spans="1:6" x14ac:dyDescent="0.25">
      <c r="B165" s="21" t="s">
        <v>12</v>
      </c>
      <c r="C165" s="21"/>
      <c r="E165" s="64" t="s">
        <v>15</v>
      </c>
      <c r="F165" s="64"/>
    </row>
    <row r="166" spans="1:6" x14ac:dyDescent="0.25">
      <c r="B166" s="21" t="s">
        <v>27</v>
      </c>
      <c r="C166" s="21"/>
      <c r="E166" s="6" t="s">
        <v>16</v>
      </c>
      <c r="F166" s="6"/>
    </row>
    <row r="167" spans="1:6" x14ac:dyDescent="0.25">
      <c r="A167" s="2"/>
      <c r="B167" s="4"/>
      <c r="C167" s="2"/>
      <c r="E167" s="27"/>
      <c r="F167" s="27"/>
    </row>
    <row r="168" spans="1:6" x14ac:dyDescent="0.25">
      <c r="A168" s="2"/>
      <c r="B168" s="4"/>
      <c r="C168" s="2"/>
      <c r="E168" s="27"/>
      <c r="F168" s="27"/>
    </row>
    <row r="169" spans="1:6" x14ac:dyDescent="0.25">
      <c r="A169" s="2"/>
      <c r="B169" s="4"/>
      <c r="C169" s="2"/>
      <c r="E169" s="27"/>
      <c r="F169" s="27"/>
    </row>
    <row r="170" spans="1:6" x14ac:dyDescent="0.25">
      <c r="B170" s="7"/>
      <c r="C170" s="7"/>
      <c r="D170" s="7"/>
      <c r="E170" s="7"/>
      <c r="F170" s="7"/>
    </row>
    <row r="171" spans="1:6" x14ac:dyDescent="0.25">
      <c r="A171" s="7"/>
      <c r="B171" s="7"/>
      <c r="C171" s="7"/>
      <c r="D171" s="58"/>
    </row>
    <row r="172" spans="1:6" x14ac:dyDescent="0.25">
      <c r="A172" s="7"/>
      <c r="B172" s="7"/>
      <c r="C172" s="7"/>
      <c r="D172" s="7"/>
      <c r="E172" s="7"/>
      <c r="F172" s="29"/>
    </row>
    <row r="173" spans="1:6" x14ac:dyDescent="0.25">
      <c r="A173" s="7"/>
      <c r="B173" s="7"/>
      <c r="C173" s="7"/>
      <c r="D173" s="7"/>
      <c r="E173" s="7"/>
      <c r="F173" s="29"/>
    </row>
    <row r="175" spans="1:6" x14ac:dyDescent="0.25">
      <c r="C175" s="1" t="s">
        <v>8</v>
      </c>
      <c r="F175" s="30"/>
    </row>
    <row r="176" spans="1:6" x14ac:dyDescent="0.25">
      <c r="C176" s="1" t="s">
        <v>1</v>
      </c>
      <c r="F176" s="30"/>
    </row>
    <row r="177" spans="1:8" x14ac:dyDescent="0.25">
      <c r="A177" s="7"/>
      <c r="B177" s="14"/>
      <c r="C177" s="8" t="s">
        <v>29</v>
      </c>
      <c r="D177" s="14"/>
      <c r="E177" s="14"/>
      <c r="F177" s="31"/>
    </row>
    <row r="178" spans="1:8" x14ac:dyDescent="0.25">
      <c r="A178" s="7"/>
      <c r="B178" s="14"/>
      <c r="C178" s="8" t="s">
        <v>256</v>
      </c>
      <c r="D178" s="14"/>
      <c r="E178" s="14"/>
      <c r="F178" s="31"/>
    </row>
    <row r="179" spans="1:8" x14ac:dyDescent="0.25">
      <c r="A179" s="7"/>
      <c r="B179" s="14"/>
      <c r="C179" s="9" t="s">
        <v>6</v>
      </c>
      <c r="D179" s="14"/>
      <c r="E179" s="14"/>
      <c r="F179" s="31"/>
    </row>
    <row r="180" spans="1:8" x14ac:dyDescent="0.25">
      <c r="A180" s="7"/>
      <c r="B180" s="14"/>
      <c r="C180" s="9"/>
      <c r="D180" s="14"/>
      <c r="E180" s="14"/>
      <c r="F180" s="31"/>
    </row>
    <row r="181" spans="1:8" s="198" customFormat="1" x14ac:dyDescent="0.25">
      <c r="A181" s="193" t="s">
        <v>20</v>
      </c>
      <c r="B181" s="194" t="s">
        <v>30</v>
      </c>
      <c r="C181" s="195" t="s">
        <v>31</v>
      </c>
      <c r="D181" s="195"/>
      <c r="E181" s="196" t="s">
        <v>32</v>
      </c>
      <c r="F181" s="197" t="s">
        <v>33</v>
      </c>
    </row>
    <row r="182" spans="1:8" s="198" customFormat="1" ht="75" x14ac:dyDescent="0.25">
      <c r="A182" s="199">
        <v>45783</v>
      </c>
      <c r="B182" s="89" t="s">
        <v>291</v>
      </c>
      <c r="C182" s="81" t="s">
        <v>128</v>
      </c>
      <c r="D182" s="200" t="s">
        <v>129</v>
      </c>
      <c r="E182" s="68" t="s">
        <v>292</v>
      </c>
      <c r="F182" s="201">
        <v>4050</v>
      </c>
    </row>
    <row r="183" spans="1:8" s="198" customFormat="1" ht="75" x14ac:dyDescent="0.25">
      <c r="A183" s="199">
        <v>45783</v>
      </c>
      <c r="B183" s="89" t="s">
        <v>293</v>
      </c>
      <c r="C183" s="81" t="s">
        <v>128</v>
      </c>
      <c r="D183" s="202" t="s">
        <v>129</v>
      </c>
      <c r="E183" s="68" t="s">
        <v>294</v>
      </c>
      <c r="F183" s="203">
        <v>6300</v>
      </c>
    </row>
    <row r="184" spans="1:8" s="198" customFormat="1" ht="75" x14ac:dyDescent="0.25">
      <c r="A184" s="199">
        <v>45783</v>
      </c>
      <c r="B184" s="89" t="s">
        <v>295</v>
      </c>
      <c r="C184" s="81" t="s">
        <v>128</v>
      </c>
      <c r="D184" s="200" t="s">
        <v>129</v>
      </c>
      <c r="E184" s="68" t="s">
        <v>296</v>
      </c>
      <c r="F184" s="204">
        <v>22150</v>
      </c>
    </row>
    <row r="185" spans="1:8" s="198" customFormat="1" ht="60" x14ac:dyDescent="0.25">
      <c r="A185" s="199">
        <v>45783</v>
      </c>
      <c r="B185" s="89" t="s">
        <v>297</v>
      </c>
      <c r="C185" s="81" t="s">
        <v>128</v>
      </c>
      <c r="D185" s="202" t="s">
        <v>129</v>
      </c>
      <c r="E185" s="68" t="s">
        <v>298</v>
      </c>
      <c r="F185" s="203">
        <v>12180</v>
      </c>
    </row>
    <row r="186" spans="1:8" s="198" customFormat="1" ht="75" x14ac:dyDescent="0.25">
      <c r="A186" s="199">
        <v>45789</v>
      </c>
      <c r="B186" s="89" t="s">
        <v>299</v>
      </c>
      <c r="C186" s="81" t="s">
        <v>128</v>
      </c>
      <c r="D186" s="200" t="s">
        <v>129</v>
      </c>
      <c r="E186" s="68" t="s">
        <v>300</v>
      </c>
      <c r="F186" s="204">
        <v>7927.5</v>
      </c>
    </row>
    <row r="187" spans="1:8" s="198" customFormat="1" ht="75" x14ac:dyDescent="0.25">
      <c r="A187" s="199">
        <v>45789</v>
      </c>
      <c r="B187" s="89" t="s">
        <v>301</v>
      </c>
      <c r="C187" s="81" t="s">
        <v>128</v>
      </c>
      <c r="D187" s="200" t="s">
        <v>129</v>
      </c>
      <c r="E187" s="68" t="s">
        <v>302</v>
      </c>
      <c r="F187" s="201">
        <v>47000</v>
      </c>
    </row>
    <row r="188" spans="1:8" s="198" customFormat="1" ht="60" x14ac:dyDescent="0.25">
      <c r="A188" s="199">
        <v>45792</v>
      </c>
      <c r="B188" s="89" t="s">
        <v>303</v>
      </c>
      <c r="C188" s="81" t="s">
        <v>128</v>
      </c>
      <c r="D188" s="200" t="s">
        <v>129</v>
      </c>
      <c r="E188" s="68" t="s">
        <v>304</v>
      </c>
      <c r="F188" s="201">
        <v>31900</v>
      </c>
    </row>
    <row r="189" spans="1:8" s="198" customFormat="1" ht="60" x14ac:dyDescent="0.25">
      <c r="A189" s="199">
        <v>45793</v>
      </c>
      <c r="B189" s="205" t="s">
        <v>305</v>
      </c>
      <c r="C189" s="206" t="s">
        <v>128</v>
      </c>
      <c r="D189" s="207" t="s">
        <v>129</v>
      </c>
      <c r="E189" s="68" t="s">
        <v>306</v>
      </c>
      <c r="F189" s="203">
        <v>1100</v>
      </c>
    </row>
    <row r="190" spans="1:8" s="88" customFormat="1" ht="75" x14ac:dyDescent="0.25">
      <c r="A190" s="208">
        <v>45803</v>
      </c>
      <c r="B190" s="209" t="s">
        <v>307</v>
      </c>
      <c r="C190" s="210" t="s">
        <v>128</v>
      </c>
      <c r="D190" s="211" t="s">
        <v>129</v>
      </c>
      <c r="E190" s="68" t="s">
        <v>308</v>
      </c>
      <c r="F190" s="204">
        <v>22850</v>
      </c>
    </row>
    <row r="191" spans="1:8" s="88" customFormat="1" ht="15.75" thickBot="1" x14ac:dyDescent="0.3">
      <c r="A191" s="212"/>
      <c r="B191" s="213"/>
      <c r="C191" s="213"/>
      <c r="D191" s="213"/>
      <c r="E191" s="214" t="s">
        <v>7</v>
      </c>
      <c r="F191" s="215">
        <f>SUM(F182:F190)</f>
        <v>155457.5</v>
      </c>
      <c r="G191" s="216"/>
      <c r="H191" s="216"/>
    </row>
    <row r="192" spans="1:8" ht="15.75" thickTop="1" x14ac:dyDescent="0.25"/>
    <row r="193" spans="1:6" x14ac:dyDescent="0.25">
      <c r="A193" s="7"/>
      <c r="B193" s="32"/>
      <c r="C193" s="7"/>
      <c r="D193" s="7"/>
      <c r="E193" s="32"/>
      <c r="F193" s="29"/>
    </row>
    <row r="194" spans="1:6" x14ac:dyDescent="0.25">
      <c r="A194" s="7"/>
      <c r="B194" s="32"/>
      <c r="C194" s="7"/>
      <c r="D194" s="7"/>
      <c r="E194" s="32"/>
      <c r="F194" s="29"/>
    </row>
    <row r="195" spans="1:6" x14ac:dyDescent="0.25">
      <c r="A195" s="7"/>
      <c r="B195" s="7"/>
      <c r="C195" s="7"/>
      <c r="D195" s="7"/>
      <c r="E195" s="7"/>
      <c r="F195" s="29"/>
    </row>
    <row r="196" spans="1:6" x14ac:dyDescent="0.25">
      <c r="A196" s="7"/>
      <c r="B196" s="32" t="s">
        <v>13</v>
      </c>
      <c r="C196" s="7"/>
      <c r="D196" s="7"/>
      <c r="E196" s="32" t="s">
        <v>9</v>
      </c>
      <c r="F196" s="29"/>
    </row>
    <row r="197" spans="1:6" x14ac:dyDescent="0.25">
      <c r="A197" s="7"/>
      <c r="B197" s="32" t="s">
        <v>12</v>
      </c>
      <c r="C197" s="7"/>
      <c r="D197" s="7"/>
      <c r="E197" s="32" t="s">
        <v>10</v>
      </c>
      <c r="F197" s="29"/>
    </row>
    <row r="198" spans="1:6" x14ac:dyDescent="0.25">
      <c r="A198" s="7"/>
      <c r="B198" s="32" t="s">
        <v>11</v>
      </c>
      <c r="C198" s="7"/>
      <c r="D198" s="7"/>
      <c r="E198" s="32" t="s">
        <v>34</v>
      </c>
      <c r="F198" s="29"/>
    </row>
    <row r="199" spans="1:6" x14ac:dyDescent="0.25">
      <c r="A199" s="7"/>
      <c r="B199" s="7"/>
      <c r="C199" s="7"/>
      <c r="D199" s="7"/>
      <c r="E199" s="7"/>
      <c r="F199" s="29"/>
    </row>
    <row r="200" spans="1:6" x14ac:dyDescent="0.25">
      <c r="A200" s="15"/>
      <c r="B200" s="24"/>
      <c r="C200" s="20"/>
      <c r="D200" s="13"/>
      <c r="E200" s="13"/>
      <c r="F200" s="13"/>
    </row>
    <row r="201" spans="1:6" x14ac:dyDescent="0.25">
      <c r="A201" s="7"/>
      <c r="B201" s="7"/>
      <c r="C201" s="7"/>
      <c r="D201" s="58"/>
    </row>
    <row r="202" spans="1:6" x14ac:dyDescent="0.25">
      <c r="A202" s="7"/>
      <c r="B202" s="7"/>
      <c r="C202" s="7"/>
      <c r="D202" s="58"/>
    </row>
    <row r="203" spans="1:6" x14ac:dyDescent="0.25">
      <c r="A203" s="15"/>
      <c r="B203" s="15"/>
      <c r="C203" s="13"/>
      <c r="D203" s="13"/>
      <c r="E203" s="13"/>
      <c r="F203" s="13"/>
    </row>
    <row r="204" spans="1:6" x14ac:dyDescent="0.25">
      <c r="B204" s="4"/>
      <c r="C204" s="2"/>
      <c r="E204" s="27"/>
      <c r="F204" s="27"/>
    </row>
    <row r="205" spans="1:6" x14ac:dyDescent="0.25">
      <c r="A205" s="2"/>
      <c r="B205" s="4"/>
      <c r="C205" s="2"/>
      <c r="E205" s="27"/>
      <c r="F205" s="27"/>
    </row>
    <row r="206" spans="1:6" x14ac:dyDescent="0.25">
      <c r="A206" s="2"/>
      <c r="B206" s="4"/>
      <c r="C206" s="2"/>
      <c r="E206" s="27"/>
      <c r="F206" s="27"/>
    </row>
    <row r="207" spans="1:6" x14ac:dyDescent="0.25">
      <c r="A207" s="2"/>
      <c r="B207" s="4"/>
      <c r="C207" s="2"/>
      <c r="E207" s="27"/>
      <c r="F207" s="27"/>
    </row>
    <row r="208" spans="1:6" ht="15.75" x14ac:dyDescent="0.25">
      <c r="A208" s="2"/>
      <c r="B208" s="4"/>
      <c r="C208" s="71" t="s">
        <v>8</v>
      </c>
      <c r="E208" s="27"/>
      <c r="F208" s="27"/>
    </row>
    <row r="209" spans="1:9" ht="15.75" x14ac:dyDescent="0.25">
      <c r="B209" s="71"/>
      <c r="C209" s="71" t="s">
        <v>1</v>
      </c>
      <c r="D209" s="71"/>
      <c r="E209" s="71"/>
      <c r="F209" s="71"/>
    </row>
    <row r="210" spans="1:9" ht="15.75" x14ac:dyDescent="0.25">
      <c r="B210" s="71"/>
      <c r="C210" s="43" t="s">
        <v>28</v>
      </c>
      <c r="D210" s="71"/>
      <c r="E210" s="71"/>
      <c r="F210" s="71"/>
    </row>
    <row r="211" spans="1:9" x14ac:dyDescent="0.25">
      <c r="B211" s="43"/>
      <c r="C211" s="43" t="s">
        <v>52</v>
      </c>
      <c r="D211" s="43"/>
      <c r="E211" s="43"/>
      <c r="F211" s="43"/>
    </row>
    <row r="212" spans="1:9" x14ac:dyDescent="0.25">
      <c r="B212" s="43"/>
      <c r="C212" s="72" t="s">
        <v>256</v>
      </c>
      <c r="D212" s="43"/>
      <c r="E212" s="43"/>
      <c r="F212" s="43"/>
    </row>
    <row r="213" spans="1:9" x14ac:dyDescent="0.25">
      <c r="B213" s="72"/>
      <c r="C213" s="72" t="s">
        <v>18</v>
      </c>
      <c r="D213" s="72"/>
      <c r="E213" s="72"/>
      <c r="F213" s="72"/>
    </row>
    <row r="214" spans="1:9" x14ac:dyDescent="0.25">
      <c r="B214" s="72"/>
      <c r="C214" s="72"/>
      <c r="D214" s="72"/>
      <c r="E214" s="72"/>
      <c r="F214" s="72"/>
    </row>
    <row r="215" spans="1:9" s="88" customFormat="1" x14ac:dyDescent="0.25">
      <c r="A215"/>
      <c r="B215" s="93"/>
      <c r="C215" s="92"/>
      <c r="E215" s="91"/>
      <c r="F215" s="91"/>
    </row>
    <row r="216" spans="1:9" ht="15.75" thickBot="1" x14ac:dyDescent="0.3"/>
    <row r="217" spans="1:9" ht="15.75" thickBot="1" x14ac:dyDescent="0.3">
      <c r="B217" s="154" t="s">
        <v>268</v>
      </c>
      <c r="C217" s="155"/>
      <c r="D217" s="155"/>
      <c r="E217" s="155"/>
      <c r="F217" s="155"/>
      <c r="G217" s="156"/>
    </row>
    <row r="218" spans="1:9" ht="15.75" thickBot="1" x14ac:dyDescent="0.3">
      <c r="B218" s="113"/>
      <c r="C218" s="114"/>
      <c r="D218" s="28"/>
      <c r="E218" s="115" t="s">
        <v>19</v>
      </c>
      <c r="F218" s="116"/>
      <c r="G218" s="90">
        <f>[1]ABRIL!G234</f>
        <v>0</v>
      </c>
    </row>
    <row r="219" spans="1:9" ht="15.75" thickBot="1" x14ac:dyDescent="0.3">
      <c r="B219" s="157" t="s">
        <v>20</v>
      </c>
      <c r="C219" s="158" t="s">
        <v>21</v>
      </c>
      <c r="D219" s="159" t="s">
        <v>269</v>
      </c>
      <c r="E219" s="158" t="s">
        <v>22</v>
      </c>
      <c r="F219" s="160" t="s">
        <v>23</v>
      </c>
      <c r="G219" s="161" t="s">
        <v>24</v>
      </c>
    </row>
    <row r="220" spans="1:9" ht="15.75" customHeight="1" thickBot="1" x14ac:dyDescent="0.3">
      <c r="B220" s="162">
        <v>45778</v>
      </c>
      <c r="C220" s="163" t="s">
        <v>25</v>
      </c>
      <c r="D220" s="164" t="s">
        <v>270</v>
      </c>
      <c r="E220" s="165"/>
      <c r="F220" s="166">
        <v>52.25</v>
      </c>
      <c r="G220" s="166">
        <f>+G218+E220-F220</f>
        <v>-52.25</v>
      </c>
    </row>
    <row r="221" spans="1:9" ht="15.75" customHeight="1" thickBot="1" x14ac:dyDescent="0.3">
      <c r="B221" s="167">
        <v>45779</v>
      </c>
      <c r="C221" s="163" t="s">
        <v>25</v>
      </c>
      <c r="D221" s="168" t="s">
        <v>271</v>
      </c>
      <c r="E221" s="169">
        <v>54</v>
      </c>
      <c r="F221" s="170"/>
      <c r="G221" s="166">
        <f t="shared" ref="G221:G240" si="2">+G220+E221-F221</f>
        <v>1.75</v>
      </c>
    </row>
    <row r="222" spans="1:9" ht="15.75" customHeight="1" thickBot="1" x14ac:dyDescent="0.3">
      <c r="B222" s="171">
        <v>45783</v>
      </c>
      <c r="C222" s="172" t="s">
        <v>25</v>
      </c>
      <c r="D222" s="173" t="s">
        <v>272</v>
      </c>
      <c r="E222" s="174"/>
      <c r="F222" s="175">
        <v>6300</v>
      </c>
      <c r="G222" s="176">
        <f t="shared" si="2"/>
        <v>-6298.25</v>
      </c>
      <c r="I222" s="27"/>
    </row>
    <row r="223" spans="1:9" ht="15.75" customHeight="1" thickBot="1" x14ac:dyDescent="0.3">
      <c r="B223" s="177">
        <v>45783</v>
      </c>
      <c r="C223" s="178" t="s">
        <v>25</v>
      </c>
      <c r="D223" s="164" t="s">
        <v>273</v>
      </c>
      <c r="E223" s="179"/>
      <c r="F223" s="166">
        <v>9.4499999999999993</v>
      </c>
      <c r="G223" s="180">
        <f t="shared" si="2"/>
        <v>-6307.7</v>
      </c>
      <c r="I223" s="27"/>
    </row>
    <row r="224" spans="1:9" ht="15.75" customHeight="1" thickBot="1" x14ac:dyDescent="0.3">
      <c r="B224" s="181">
        <v>45783</v>
      </c>
      <c r="C224" s="163" t="s">
        <v>25</v>
      </c>
      <c r="D224" s="182" t="s">
        <v>274</v>
      </c>
      <c r="E224" s="183"/>
      <c r="F224" s="184">
        <v>4050</v>
      </c>
      <c r="G224" s="180">
        <f t="shared" si="2"/>
        <v>-10357.700000000001</v>
      </c>
      <c r="I224" s="27"/>
    </row>
    <row r="225" spans="1:7" ht="15.75" customHeight="1" thickBot="1" x14ac:dyDescent="0.3">
      <c r="B225" s="177">
        <v>45783</v>
      </c>
      <c r="C225" s="185" t="s">
        <v>25</v>
      </c>
      <c r="D225" s="95" t="s">
        <v>275</v>
      </c>
      <c r="E225" s="183"/>
      <c r="F225" s="175">
        <v>6.08</v>
      </c>
      <c r="G225" s="180">
        <f t="shared" si="2"/>
        <v>-10363.780000000001</v>
      </c>
    </row>
    <row r="226" spans="1:7" ht="15.75" customHeight="1" thickBot="1" x14ac:dyDescent="0.3">
      <c r="B226" s="177">
        <v>45783</v>
      </c>
      <c r="C226" s="163" t="s">
        <v>25</v>
      </c>
      <c r="D226" s="95" t="s">
        <v>276</v>
      </c>
      <c r="E226" s="183"/>
      <c r="F226" s="175">
        <v>22150</v>
      </c>
      <c r="G226" s="180">
        <f t="shared" si="2"/>
        <v>-32513.78</v>
      </c>
    </row>
    <row r="227" spans="1:7" ht="15.75" customHeight="1" thickBot="1" x14ac:dyDescent="0.3">
      <c r="B227" s="177">
        <v>45783</v>
      </c>
      <c r="C227" s="163" t="s">
        <v>25</v>
      </c>
      <c r="D227" s="95" t="s">
        <v>277</v>
      </c>
      <c r="E227" s="183"/>
      <c r="F227" s="175">
        <v>33.229999999999997</v>
      </c>
      <c r="G227" s="180">
        <f t="shared" si="2"/>
        <v>-32547.01</v>
      </c>
    </row>
    <row r="228" spans="1:7" ht="15.75" customHeight="1" thickBot="1" x14ac:dyDescent="0.3">
      <c r="B228" s="177">
        <v>45783</v>
      </c>
      <c r="C228" s="163" t="s">
        <v>25</v>
      </c>
      <c r="D228" s="95" t="s">
        <v>278</v>
      </c>
      <c r="E228" s="183"/>
      <c r="F228" s="175">
        <v>12180</v>
      </c>
      <c r="G228" s="180">
        <f t="shared" si="2"/>
        <v>-44727.009999999995</v>
      </c>
    </row>
    <row r="229" spans="1:7" ht="15.75" customHeight="1" thickBot="1" x14ac:dyDescent="0.3">
      <c r="B229" s="177">
        <v>45783</v>
      </c>
      <c r="C229" s="163" t="s">
        <v>25</v>
      </c>
      <c r="D229" s="95" t="s">
        <v>279</v>
      </c>
      <c r="E229" s="183"/>
      <c r="F229" s="175">
        <v>18.27</v>
      </c>
      <c r="G229" s="180">
        <f t="shared" si="2"/>
        <v>-44745.279999999992</v>
      </c>
    </row>
    <row r="230" spans="1:7" ht="15.75" customHeight="1" thickBot="1" x14ac:dyDescent="0.3">
      <c r="B230" s="177">
        <v>45789</v>
      </c>
      <c r="C230" s="163" t="s">
        <v>25</v>
      </c>
      <c r="D230" s="95" t="s">
        <v>280</v>
      </c>
      <c r="E230" s="183"/>
      <c r="F230" s="175">
        <v>7927.5</v>
      </c>
      <c r="G230" s="180">
        <f t="shared" si="2"/>
        <v>-52672.779999999992</v>
      </c>
    </row>
    <row r="231" spans="1:7" ht="15.75" thickBot="1" x14ac:dyDescent="0.3">
      <c r="B231" s="177">
        <v>45789</v>
      </c>
      <c r="C231" s="163" t="s">
        <v>25</v>
      </c>
      <c r="D231" s="95" t="s">
        <v>281</v>
      </c>
      <c r="E231" s="183"/>
      <c r="F231" s="175">
        <v>11.89</v>
      </c>
      <c r="G231" s="180">
        <f t="shared" si="2"/>
        <v>-52684.669999999991</v>
      </c>
    </row>
    <row r="232" spans="1:7" s="1" customFormat="1" ht="15.75" thickBot="1" x14ac:dyDescent="0.3">
      <c r="A232" s="2"/>
      <c r="B232" s="177">
        <v>45789</v>
      </c>
      <c r="C232" s="163" t="s">
        <v>25</v>
      </c>
      <c r="D232" s="95" t="s">
        <v>282</v>
      </c>
      <c r="E232" s="183"/>
      <c r="F232" s="175">
        <v>47000</v>
      </c>
      <c r="G232" s="180">
        <f t="shared" si="2"/>
        <v>-99684.669999999984</v>
      </c>
    </row>
    <row r="233" spans="1:7" s="1" customFormat="1" ht="15.75" thickBot="1" x14ac:dyDescent="0.3">
      <c r="A233" s="2"/>
      <c r="B233" s="177">
        <v>45789</v>
      </c>
      <c r="C233" s="163" t="s">
        <v>25</v>
      </c>
      <c r="D233" s="95" t="s">
        <v>283</v>
      </c>
      <c r="E233" s="183"/>
      <c r="F233" s="175">
        <v>70.5</v>
      </c>
      <c r="G233" s="180">
        <f t="shared" si="2"/>
        <v>-99755.169999999984</v>
      </c>
    </row>
    <row r="234" spans="1:7" ht="15.75" thickBot="1" x14ac:dyDescent="0.3">
      <c r="A234" s="2"/>
      <c r="B234" s="177">
        <v>45792</v>
      </c>
      <c r="C234" s="163" t="s">
        <v>25</v>
      </c>
      <c r="D234" s="95" t="s">
        <v>284</v>
      </c>
      <c r="E234" s="183"/>
      <c r="F234" s="175">
        <v>31900</v>
      </c>
      <c r="G234" s="180">
        <f t="shared" si="2"/>
        <v>-131655.16999999998</v>
      </c>
    </row>
    <row r="235" spans="1:7" ht="15.75" thickBot="1" x14ac:dyDescent="0.3">
      <c r="A235" s="2"/>
      <c r="B235" s="177">
        <v>45792</v>
      </c>
      <c r="C235" s="163" t="s">
        <v>25</v>
      </c>
      <c r="D235" s="95" t="s">
        <v>285</v>
      </c>
      <c r="E235" s="183"/>
      <c r="F235" s="175">
        <v>47.85</v>
      </c>
      <c r="G235" s="180">
        <f t="shared" si="2"/>
        <v>-131703.01999999999</v>
      </c>
    </row>
    <row r="236" spans="1:7" ht="15.75" thickBot="1" x14ac:dyDescent="0.3">
      <c r="A236" s="186"/>
      <c r="B236" s="177">
        <v>45793</v>
      </c>
      <c r="C236" s="163" t="s">
        <v>25</v>
      </c>
      <c r="D236" s="95" t="s">
        <v>286</v>
      </c>
      <c r="E236" s="183"/>
      <c r="F236" s="175">
        <v>1100</v>
      </c>
      <c r="G236" s="180">
        <f t="shared" si="2"/>
        <v>-132803.01999999999</v>
      </c>
    </row>
    <row r="237" spans="1:7" ht="15.75" thickBot="1" x14ac:dyDescent="0.3">
      <c r="A237" s="186"/>
      <c r="B237" s="177">
        <v>45793</v>
      </c>
      <c r="C237" s="163" t="s">
        <v>25</v>
      </c>
      <c r="D237" s="95" t="s">
        <v>287</v>
      </c>
      <c r="E237" s="183"/>
      <c r="F237" s="175">
        <v>1.65</v>
      </c>
      <c r="G237" s="180">
        <f t="shared" si="2"/>
        <v>-132804.66999999998</v>
      </c>
    </row>
    <row r="238" spans="1:7" ht="15.75" thickBot="1" x14ac:dyDescent="0.3">
      <c r="A238" s="186"/>
      <c r="B238" s="177">
        <v>45803</v>
      </c>
      <c r="C238" s="163" t="s">
        <v>25</v>
      </c>
      <c r="D238" s="187" t="s">
        <v>288</v>
      </c>
      <c r="E238" s="183"/>
      <c r="F238" s="175">
        <v>22850</v>
      </c>
      <c r="G238" s="180">
        <f t="shared" si="2"/>
        <v>-155654.66999999998</v>
      </c>
    </row>
    <row r="239" spans="1:7" ht="15.75" thickBot="1" x14ac:dyDescent="0.3">
      <c r="A239" s="186"/>
      <c r="B239" s="177">
        <v>45803</v>
      </c>
      <c r="C239" s="188" t="s">
        <v>25</v>
      </c>
      <c r="D239" s="164" t="s">
        <v>289</v>
      </c>
      <c r="E239" s="179"/>
      <c r="F239" s="166">
        <v>34.28</v>
      </c>
      <c r="G239" s="180">
        <f t="shared" si="2"/>
        <v>-155688.94999999998</v>
      </c>
    </row>
    <row r="240" spans="1:7" ht="15.75" thickBot="1" x14ac:dyDescent="0.3">
      <c r="A240" s="2"/>
      <c r="B240" s="177">
        <v>45807</v>
      </c>
      <c r="C240" s="188" t="s">
        <v>25</v>
      </c>
      <c r="D240" s="189" t="s">
        <v>290</v>
      </c>
      <c r="E240" s="179"/>
      <c r="F240" s="166">
        <v>175</v>
      </c>
      <c r="G240" s="180">
        <f t="shared" si="2"/>
        <v>-155863.94999999998</v>
      </c>
    </row>
    <row r="241" spans="1:7" ht="15.75" thickBot="1" x14ac:dyDescent="0.3">
      <c r="A241" s="2"/>
      <c r="B241" s="190" t="s">
        <v>95</v>
      </c>
      <c r="C241" s="191"/>
      <c r="D241" s="192"/>
      <c r="E241" s="96">
        <f>SUM(E221:E240)</f>
        <v>54</v>
      </c>
      <c r="F241" s="96">
        <f>SUM(F222:F240)</f>
        <v>155865.69999999998</v>
      </c>
      <c r="G241" s="97">
        <f>+G240</f>
        <v>-155863.94999999998</v>
      </c>
    </row>
    <row r="242" spans="1:7" x14ac:dyDescent="0.25">
      <c r="A242" s="43"/>
      <c r="B242" s="43"/>
      <c r="C242" s="43"/>
      <c r="D242" s="43"/>
      <c r="E242" s="43"/>
      <c r="F242" s="43"/>
    </row>
    <row r="243" spans="1:7" x14ac:dyDescent="0.25">
      <c r="B243" s="4"/>
      <c r="C243" s="2"/>
      <c r="E243" s="41"/>
      <c r="F243" s="42"/>
    </row>
    <row r="244" spans="1:7" ht="15.75" thickBot="1" x14ac:dyDescent="0.3">
      <c r="B244" s="65" t="s">
        <v>26</v>
      </c>
      <c r="C244" s="65"/>
      <c r="E244" s="66" t="s">
        <v>14</v>
      </c>
      <c r="F244" s="66"/>
    </row>
    <row r="245" spans="1:7" x14ac:dyDescent="0.25">
      <c r="B245" s="21" t="s">
        <v>12</v>
      </c>
      <c r="C245" s="21"/>
      <c r="E245" s="64" t="s">
        <v>15</v>
      </c>
      <c r="F245" s="64"/>
    </row>
    <row r="246" spans="1:7" x14ac:dyDescent="0.25">
      <c r="B246" s="21" t="s">
        <v>27</v>
      </c>
      <c r="C246" s="21"/>
      <c r="E246" s="6" t="s">
        <v>16</v>
      </c>
      <c r="F246" s="6"/>
    </row>
    <row r="247" spans="1:7" x14ac:dyDescent="0.25">
      <c r="B247" s="21"/>
      <c r="C247" s="21"/>
      <c r="E247" s="6"/>
      <c r="F247" s="6"/>
    </row>
    <row r="248" spans="1:7" x14ac:dyDescent="0.25">
      <c r="B248" s="21"/>
      <c r="C248" s="21"/>
      <c r="E248" s="6"/>
      <c r="F248" s="6"/>
    </row>
    <row r="249" spans="1:7" x14ac:dyDescent="0.25">
      <c r="A249" s="7"/>
      <c r="B249" s="7"/>
      <c r="C249" s="7"/>
      <c r="D249" s="58"/>
    </row>
    <row r="250" spans="1:7" x14ac:dyDescent="0.25">
      <c r="B250" s="7"/>
      <c r="C250" s="7"/>
      <c r="D250" s="7"/>
      <c r="E250" s="7"/>
      <c r="F250" s="7"/>
    </row>
    <row r="251" spans="1:7" x14ac:dyDescent="0.25">
      <c r="B251" s="7"/>
      <c r="C251" s="7"/>
      <c r="D251" s="7"/>
      <c r="E251" s="7"/>
      <c r="F251" s="7"/>
    </row>
    <row r="252" spans="1:7" x14ac:dyDescent="0.25">
      <c r="B252" s="7"/>
      <c r="C252" s="7"/>
      <c r="D252" s="7"/>
      <c r="E252" s="7"/>
      <c r="F252" s="7"/>
    </row>
    <row r="253" spans="1:7" x14ac:dyDescent="0.25">
      <c r="B253" s="7"/>
      <c r="C253" s="7"/>
      <c r="D253" s="7"/>
      <c r="E253" s="7"/>
      <c r="F253" s="7"/>
    </row>
    <row r="254" spans="1:7" x14ac:dyDescent="0.25">
      <c r="E254" s="1" t="s">
        <v>8</v>
      </c>
    </row>
    <row r="255" spans="1:7" x14ac:dyDescent="0.25">
      <c r="E255" s="1" t="s">
        <v>1</v>
      </c>
    </row>
    <row r="256" spans="1:7" ht="10.5" customHeight="1" x14ac:dyDescent="0.25">
      <c r="B256" s="7"/>
      <c r="C256" s="14"/>
      <c r="D256" s="14"/>
      <c r="E256" s="8" t="s">
        <v>130</v>
      </c>
      <c r="F256" s="14"/>
    </row>
    <row r="257" spans="2:6" ht="15.75" customHeight="1" x14ac:dyDescent="0.25">
      <c r="B257" s="7"/>
      <c r="C257" s="14"/>
      <c r="D257" s="14"/>
      <c r="E257" s="8" t="s">
        <v>257</v>
      </c>
      <c r="F257" s="14"/>
    </row>
    <row r="258" spans="2:6" x14ac:dyDescent="0.25">
      <c r="B258" s="7"/>
      <c r="C258" s="14"/>
      <c r="D258" s="14"/>
      <c r="E258" s="9" t="s">
        <v>6</v>
      </c>
      <c r="F258" s="14"/>
    </row>
    <row r="259" spans="2:6" ht="23.25" customHeight="1" x14ac:dyDescent="0.25">
      <c r="B259" s="7"/>
      <c r="C259" s="14"/>
      <c r="D259" s="14"/>
      <c r="E259" s="9"/>
      <c r="F259" s="14"/>
    </row>
    <row r="260" spans="2:6" s="10" customFormat="1" x14ac:dyDescent="0.25">
      <c r="B260" s="99" t="s">
        <v>20</v>
      </c>
      <c r="C260" s="101" t="s">
        <v>30</v>
      </c>
      <c r="D260" s="102" t="s">
        <v>131</v>
      </c>
      <c r="E260" s="103" t="s">
        <v>32</v>
      </c>
      <c r="F260" s="99" t="s">
        <v>33</v>
      </c>
    </row>
    <row r="261" spans="2:6" s="10" customFormat="1" ht="38.25" customHeight="1" x14ac:dyDescent="0.25">
      <c r="B261" s="104" t="s">
        <v>218</v>
      </c>
      <c r="C261" s="105" t="s">
        <v>258</v>
      </c>
      <c r="D261" s="106"/>
      <c r="E261" s="107" t="s">
        <v>132</v>
      </c>
      <c r="F261" s="108"/>
    </row>
    <row r="262" spans="2:6" x14ac:dyDescent="0.25">
      <c r="B262" s="100"/>
      <c r="C262" s="100"/>
      <c r="D262" s="100" t="s">
        <v>94</v>
      </c>
      <c r="E262" s="100" t="s">
        <v>259</v>
      </c>
      <c r="F262" s="152">
        <v>3699</v>
      </c>
    </row>
    <row r="263" spans="2:6" x14ac:dyDescent="0.25">
      <c r="B263" s="100"/>
      <c r="C263" s="100"/>
      <c r="D263" s="100" t="s">
        <v>128</v>
      </c>
      <c r="E263" s="100" t="s">
        <v>133</v>
      </c>
      <c r="F263" s="152">
        <v>220857.5</v>
      </c>
    </row>
    <row r="264" spans="2:6" x14ac:dyDescent="0.25">
      <c r="B264" s="100"/>
      <c r="C264" s="100"/>
      <c r="D264" s="100" t="s">
        <v>138</v>
      </c>
      <c r="E264" s="100" t="s">
        <v>260</v>
      </c>
      <c r="F264" s="152">
        <v>600</v>
      </c>
    </row>
    <row r="265" spans="2:6" x14ac:dyDescent="0.25">
      <c r="B265" s="100"/>
      <c r="C265" s="100"/>
      <c r="D265" s="100" t="s">
        <v>4</v>
      </c>
      <c r="E265" s="100" t="s">
        <v>261</v>
      </c>
      <c r="F265" s="152">
        <v>2143</v>
      </c>
    </row>
    <row r="266" spans="2:6" x14ac:dyDescent="0.25">
      <c r="B266" s="100"/>
      <c r="C266" s="100"/>
      <c r="D266" s="100" t="s">
        <v>118</v>
      </c>
      <c r="E266" s="100" t="s">
        <v>134</v>
      </c>
      <c r="F266" s="152">
        <v>1093.48</v>
      </c>
    </row>
    <row r="267" spans="2:6" x14ac:dyDescent="0.25">
      <c r="B267" s="100"/>
      <c r="C267" s="100"/>
      <c r="D267" s="100" t="s">
        <v>45</v>
      </c>
      <c r="E267" s="100" t="s">
        <v>262</v>
      </c>
      <c r="F267" s="152">
        <v>11665</v>
      </c>
    </row>
    <row r="268" spans="2:6" x14ac:dyDescent="0.25">
      <c r="B268" s="100"/>
      <c r="C268" s="100"/>
      <c r="D268" s="100" t="s">
        <v>98</v>
      </c>
      <c r="E268" s="100" t="s">
        <v>263</v>
      </c>
      <c r="F268" s="152">
        <v>6200</v>
      </c>
    </row>
    <row r="269" spans="2:6" x14ac:dyDescent="0.25">
      <c r="B269" s="100"/>
      <c r="C269" s="100"/>
      <c r="D269" s="100" t="s">
        <v>100</v>
      </c>
      <c r="E269" s="100" t="s">
        <v>264</v>
      </c>
      <c r="F269" s="152">
        <v>560</v>
      </c>
    </row>
    <row r="270" spans="2:6" x14ac:dyDescent="0.25">
      <c r="B270" s="100"/>
      <c r="C270" s="100"/>
      <c r="D270" s="100" t="s">
        <v>139</v>
      </c>
      <c r="E270" s="100" t="s">
        <v>265</v>
      </c>
      <c r="F270" s="152">
        <v>5048</v>
      </c>
    </row>
    <row r="271" spans="2:6" x14ac:dyDescent="0.25">
      <c r="B271" s="100"/>
      <c r="C271" s="100"/>
      <c r="D271" s="100" t="s">
        <v>266</v>
      </c>
      <c r="E271" s="100" t="s">
        <v>267</v>
      </c>
      <c r="F271" s="152">
        <v>4920</v>
      </c>
    </row>
    <row r="272" spans="2:6" ht="15.75" thickBot="1" x14ac:dyDescent="0.3">
      <c r="B272" s="109"/>
      <c r="C272" s="110"/>
      <c r="D272" s="110"/>
      <c r="E272" s="111" t="s">
        <v>7</v>
      </c>
      <c r="F272" s="153">
        <f>SUM(F262:F271)</f>
        <v>256785.98</v>
      </c>
    </row>
    <row r="273" spans="1:6" ht="13.5" customHeight="1" thickTop="1" x14ac:dyDescent="0.25">
      <c r="B273" s="7"/>
      <c r="C273" s="7"/>
      <c r="D273" s="7"/>
      <c r="E273" s="7"/>
      <c r="F273" s="7"/>
    </row>
    <row r="274" spans="1:6" ht="13.5" customHeight="1" x14ac:dyDescent="0.25">
      <c r="B274" s="7"/>
      <c r="C274" s="7"/>
      <c r="D274" s="7"/>
      <c r="E274" s="7"/>
      <c r="F274" s="7"/>
    </row>
    <row r="275" spans="1:6" ht="13.5" customHeight="1" x14ac:dyDescent="0.25">
      <c r="B275" s="7"/>
      <c r="C275" s="7"/>
      <c r="D275" s="7"/>
      <c r="E275" s="7"/>
      <c r="F275" s="7"/>
    </row>
    <row r="276" spans="1:6" ht="13.5" customHeight="1" x14ac:dyDescent="0.25">
      <c r="B276" s="7"/>
      <c r="C276" s="7"/>
      <c r="D276" s="7"/>
      <c r="E276" s="7"/>
      <c r="F276" s="7"/>
    </row>
    <row r="277" spans="1:6" ht="13.5" customHeight="1" x14ac:dyDescent="0.25">
      <c r="B277" s="7"/>
      <c r="C277" s="7"/>
      <c r="D277" s="7"/>
      <c r="E277" s="7"/>
      <c r="F277" s="7"/>
    </row>
    <row r="278" spans="1:6" ht="13.5" customHeight="1" x14ac:dyDescent="0.25">
      <c r="B278" s="7"/>
      <c r="C278" s="7"/>
      <c r="D278" s="7"/>
      <c r="E278" s="7"/>
      <c r="F278" s="7"/>
    </row>
    <row r="279" spans="1:6" ht="13.5" customHeight="1" x14ac:dyDescent="0.25">
      <c r="B279" s="7"/>
      <c r="C279" s="7"/>
      <c r="D279" s="7"/>
      <c r="E279" s="7"/>
      <c r="F279" s="7"/>
    </row>
    <row r="280" spans="1:6" x14ac:dyDescent="0.25">
      <c r="B280" s="7"/>
      <c r="C280" s="6" t="s">
        <v>13</v>
      </c>
      <c r="D280" s="6"/>
      <c r="E280" s="112" t="s">
        <v>135</v>
      </c>
      <c r="F280" s="7"/>
    </row>
    <row r="281" spans="1:6" x14ac:dyDescent="0.25">
      <c r="B281" s="7"/>
      <c r="C281" s="6" t="s">
        <v>12</v>
      </c>
      <c r="D281" s="6"/>
      <c r="E281" s="3" t="s">
        <v>136</v>
      </c>
      <c r="F281" s="7"/>
    </row>
    <row r="282" spans="1:6" x14ac:dyDescent="0.25">
      <c r="B282" s="7"/>
      <c r="C282" s="6" t="s">
        <v>11</v>
      </c>
      <c r="D282" s="6"/>
      <c r="E282" s="11" t="s">
        <v>137</v>
      </c>
      <c r="F282" s="7"/>
    </row>
    <row r="283" spans="1:6" x14ac:dyDescent="0.25">
      <c r="B283" s="7"/>
      <c r="C283" s="7"/>
      <c r="D283" s="7"/>
      <c r="E283" s="7"/>
      <c r="F283" s="7"/>
    </row>
    <row r="284" spans="1:6" x14ac:dyDescent="0.25">
      <c r="A284" s="7"/>
      <c r="B284" s="7"/>
      <c r="C284" s="7"/>
      <c r="D284" s="58"/>
    </row>
    <row r="285" spans="1:6" x14ac:dyDescent="0.25">
      <c r="A285" s="7"/>
      <c r="B285" s="7"/>
      <c r="C285" s="7"/>
      <c r="D285" s="58"/>
    </row>
    <row r="286" spans="1:6" x14ac:dyDescent="0.25">
      <c r="A286" s="7"/>
      <c r="B286" s="7"/>
      <c r="C286" s="7"/>
      <c r="D286" s="58"/>
    </row>
    <row r="287" spans="1:6" x14ac:dyDescent="0.25">
      <c r="A287" s="7"/>
      <c r="B287" s="7"/>
      <c r="C287" s="7"/>
      <c r="D287" s="58"/>
    </row>
    <row r="288" spans="1:6" x14ac:dyDescent="0.25">
      <c r="B288" s="21"/>
      <c r="C288" s="21"/>
      <c r="E288" s="6"/>
      <c r="F288" s="6"/>
    </row>
    <row r="289" spans="1:6" x14ac:dyDescent="0.25">
      <c r="B289" s="21"/>
      <c r="C289" s="21"/>
      <c r="E289" s="6"/>
      <c r="F289" s="6"/>
    </row>
    <row r="290" spans="1:6" x14ac:dyDescent="0.25">
      <c r="B290" s="21"/>
      <c r="C290" s="21"/>
      <c r="E290" s="6"/>
      <c r="F290" s="6"/>
    </row>
    <row r="291" spans="1:6" x14ac:dyDescent="0.25">
      <c r="B291" s="21"/>
      <c r="C291" s="21"/>
      <c r="E291" s="6"/>
      <c r="F291" s="6"/>
    </row>
    <row r="292" spans="1:6" x14ac:dyDescent="0.25">
      <c r="A292" s="2"/>
      <c r="B292" s="4"/>
      <c r="C292" s="2"/>
      <c r="E292" s="27"/>
      <c r="F292" s="27"/>
    </row>
  </sheetData>
  <mergeCells count="39">
    <mergeCell ref="B217:G217"/>
    <mergeCell ref="B218:C218"/>
    <mergeCell ref="E218:F218"/>
    <mergeCell ref="B241:D241"/>
    <mergeCell ref="A66:I66"/>
    <mergeCell ref="A52:C52"/>
    <mergeCell ref="D52:G52"/>
    <mergeCell ref="A53:C53"/>
    <mergeCell ref="A64:I64"/>
    <mergeCell ref="A65:I65"/>
    <mergeCell ref="A5:H5"/>
    <mergeCell ref="A6:H6"/>
    <mergeCell ref="A7:H7"/>
    <mergeCell ref="A51:C51"/>
    <mergeCell ref="D51:G51"/>
    <mergeCell ref="A8:H8"/>
    <mergeCell ref="A9:H9"/>
    <mergeCell ref="A67:I67"/>
    <mergeCell ref="A68:I68"/>
    <mergeCell ref="A78:C78"/>
    <mergeCell ref="D78:G78"/>
    <mergeCell ref="A79:C79"/>
    <mergeCell ref="D79:G79"/>
    <mergeCell ref="A80:C80"/>
    <mergeCell ref="B91:G91"/>
    <mergeCell ref="B92:G92"/>
    <mergeCell ref="B93:G93"/>
    <mergeCell ref="B94:G94"/>
    <mergeCell ref="A133:G133"/>
    <mergeCell ref="A134:G134"/>
    <mergeCell ref="B136:G136"/>
    <mergeCell ref="B137:C137"/>
    <mergeCell ref="E137:F137"/>
    <mergeCell ref="B160:D160"/>
    <mergeCell ref="C181:D181"/>
    <mergeCell ref="B95:G95"/>
    <mergeCell ref="A113:B113"/>
    <mergeCell ref="A112:B112"/>
    <mergeCell ref="A111:B111"/>
  </mergeCells>
  <pageMargins left="0.7" right="0.7" top="0.75" bottom="0.75" header="0.3" footer="0.3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2025-06-03T18:09:04Z</cp:lastPrinted>
  <dcterms:created xsi:type="dcterms:W3CDTF">2022-05-03T15:08:27Z</dcterms:created>
  <dcterms:modified xsi:type="dcterms:W3CDTF">2025-06-03T18:09:30Z</dcterms:modified>
</cp:coreProperties>
</file>