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nio 2025/"/>
    </mc:Choice>
  </mc:AlternateContent>
  <xr:revisionPtr revIDLastSave="34" documentId="8_{B7E8D4C6-9137-4C1B-8CDE-1B90B2C3FC14}" xr6:coauthVersionLast="47" xr6:coauthVersionMax="47" xr10:uidLastSave="{E9F72582-05DE-42FD-935C-BC8BB9520B9C}"/>
  <bookViews>
    <workbookView xWindow="20370" yWindow="-120" windowWidth="29040" windowHeight="1572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0" i="16" l="1"/>
  <c r="F292" i="16"/>
  <c r="E337" i="16" l="1"/>
  <c r="F331" i="16"/>
  <c r="F337" i="16" s="1"/>
  <c r="G321" i="16"/>
  <c r="G322" i="16" s="1"/>
  <c r="G323" i="16" s="1"/>
  <c r="G324" i="16" s="1"/>
  <c r="G325" i="16" s="1"/>
  <c r="G326" i="16" s="1"/>
  <c r="G327" i="16" s="1"/>
  <c r="G328" i="16" s="1"/>
  <c r="G329" i="16" s="1"/>
  <c r="G330" i="16" s="1"/>
  <c r="G331" i="16" s="1"/>
  <c r="G332" i="16" s="1"/>
  <c r="G333" i="16" s="1"/>
  <c r="G334" i="16" s="1"/>
  <c r="G335" i="16" s="1"/>
  <c r="G336" i="16" s="1"/>
  <c r="G337" i="16" s="1"/>
  <c r="E263" i="16"/>
  <c r="F257" i="16"/>
  <c r="F263" i="16" s="1"/>
  <c r="G247" i="16"/>
  <c r="G248" i="16" s="1"/>
  <c r="G249" i="16" s="1"/>
  <c r="G250" i="16" s="1"/>
  <c r="G251" i="16" s="1"/>
  <c r="G252" i="16" s="1"/>
  <c r="G253" i="16" s="1"/>
  <c r="G254" i="16" s="1"/>
  <c r="G255" i="16" s="1"/>
  <c r="G256" i="16" s="1"/>
  <c r="G257" i="16" s="1"/>
  <c r="G258" i="16" s="1"/>
  <c r="G259" i="16" s="1"/>
  <c r="G260" i="16" s="1"/>
  <c r="G261" i="16" s="1"/>
  <c r="G262" i="16" s="1"/>
  <c r="G263" i="16" s="1"/>
  <c r="F216" i="16"/>
  <c r="G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51" i="16" l="1"/>
  <c r="H86" i="16"/>
</calcChain>
</file>

<file path=xl/sharedStrings.xml><?xml version="1.0" encoding="utf-8"?>
<sst xmlns="http://schemas.openxmlformats.org/spreadsheetml/2006/main" count="1190" uniqueCount="534">
  <si>
    <t>COMPANIA DOMINICANA DE TELEFONOS C POR A</t>
  </si>
  <si>
    <t>DIRECCION DE PRENSA DEL PRESIDENTE</t>
  </si>
  <si>
    <t>RNC</t>
  </si>
  <si>
    <t>2.2.1.3.01</t>
  </si>
  <si>
    <t>2.2.7.2.06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</si>
  <si>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</si>
  <si>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</si>
  <si>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</si>
  <si>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</si>
  <si>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</si>
  <si>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</si>
  <si>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</si>
  <si>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</si>
  <si>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</si>
  <si>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</si>
  <si>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</si>
  <si>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</si>
  <si>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</si>
  <si>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</si>
  <si>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</si>
  <si>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</si>
  <si>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</si>
  <si>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</si>
  <si>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</si>
  <si>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</si>
  <si>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</si>
  <si>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</si>
  <si>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</si>
  <si>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</si>
  <si>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</si>
  <si>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</si>
  <si>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</si>
  <si>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</si>
  <si>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</si>
  <si>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             Revisado por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</si>
  <si>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</si>
  <si>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</si>
  <si>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</si>
  <si>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</si>
  <si>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</si>
  <si>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</si>
  <si>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</si>
  <si>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</si>
  <si>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</si>
  <si>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</si>
  <si>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FECHA REGISTRO</t>
  </si>
  <si>
    <t>VALORES RD$</t>
  </si>
  <si>
    <t>101001577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</si>
  <si>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</si>
  <si>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</si>
  <si>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</si>
  <si>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</si>
  <si>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</si>
  <si>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 xml:space="preserve">          Encargada Departamento Adm. y Financiero</t>
  </si>
  <si>
    <t>PAGOS A PROVEEDORES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</si>
  <si>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</si>
  <si>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</si>
  <si>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</si>
  <si>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</si>
  <si>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</si>
  <si>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</si>
  <si>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</si>
  <si>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</si>
  <si>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</si>
  <si>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401516454</t>
  </si>
  <si>
    <t>SEGURO NACIONAL DE SALUD</t>
  </si>
  <si>
    <t>2.2.6.3.01</t>
  </si>
  <si>
    <t>NUMERO DOCUMENTO</t>
  </si>
  <si>
    <t xml:space="preserve">                                                                                                              Encargada Departamento Adm. y Financiero</t>
  </si>
  <si>
    <t>430317081</t>
  </si>
  <si>
    <t>101618787</t>
  </si>
  <si>
    <t>2.2.1.5.01</t>
  </si>
  <si>
    <t>2.1.2.2.05</t>
  </si>
  <si>
    <t>2.1.1.2.08</t>
  </si>
  <si>
    <t>2.1.5.1.01</t>
  </si>
  <si>
    <t>2.1.5.2.01</t>
  </si>
  <si>
    <t>2.1.5.3.01</t>
  </si>
  <si>
    <t>2.1.1.1.01</t>
  </si>
  <si>
    <t>2.1.1.2.11</t>
  </si>
  <si>
    <t>NO. DOC.</t>
  </si>
  <si>
    <t>BENEFICIARIO</t>
  </si>
  <si>
    <t>NO. CUENTA</t>
  </si>
  <si>
    <t>CUENTA</t>
  </si>
  <si>
    <t>TOTAL PAGADO</t>
  </si>
  <si>
    <t>102017174</t>
  </si>
  <si>
    <t>HUMANO SEGUROS S A</t>
  </si>
  <si>
    <t>101008067</t>
  </si>
  <si>
    <t>401517094</t>
  </si>
  <si>
    <t>GUARDIA PRESIDENCIAL</t>
  </si>
  <si>
    <t>2.2.9.2.01</t>
  </si>
  <si>
    <t>Encargada Division Compras y Contrataciones</t>
  </si>
  <si>
    <t xml:space="preserve">                                                                                                                                            Rosa Ramón</t>
  </si>
  <si>
    <t xml:space="preserve">                                                                                                                          Revisado por:</t>
  </si>
  <si>
    <t xml:space="preserve">                  TOTALES RD$</t>
  </si>
  <si>
    <t>401010062</t>
  </si>
  <si>
    <t>BANCO DE RESERVA DE LA REP.  DOM. BANCO SERVICIOS MULTIPLES, SA</t>
  </si>
  <si>
    <t>2.3.7.1.01</t>
  </si>
  <si>
    <t>2.3.9.2.01</t>
  </si>
  <si>
    <t>SANTO DOMINGO MOTORS COMPANY, SA</t>
  </si>
  <si>
    <t>GASOLINA</t>
  </si>
  <si>
    <t>ENERGÍA ELÉCTRICA</t>
  </si>
  <si>
    <t>SEGUROS DE PERSONAS</t>
  </si>
  <si>
    <t>TELÉFONO LOCAL</t>
  </si>
  <si>
    <t>SERVICIO DE INTERNET Y TELEVISIÓN POR CABLE</t>
  </si>
  <si>
    <t>SERVICIOS DE ALIMENTACIÓN</t>
  </si>
  <si>
    <t>SUELDOS EMPLEADOS FIJOS</t>
  </si>
  <si>
    <t>CONTRIBUCIONES AL SEGURO DE SALUD</t>
  </si>
  <si>
    <t>CONTRIBUCIONES AL SEGURO DE PENSIONES</t>
  </si>
  <si>
    <t>CONTRIBUCIONES AL SEGURO DE RIESGO LABORAL</t>
  </si>
  <si>
    <t>COMPENSACIÓN SERVICIOS DE SEGURIDAD</t>
  </si>
  <si>
    <t>EMPLEADOS TEMPORALES</t>
  </si>
  <si>
    <t>ALTICE DOMINICANA, SA</t>
  </si>
  <si>
    <t>INTERINATO</t>
  </si>
  <si>
    <t>101018941</t>
  </si>
  <si>
    <t>BONANZA DOMINICANA, SAS</t>
  </si>
  <si>
    <t>2.2.8.8.01</t>
  </si>
  <si>
    <t>00111308557</t>
  </si>
  <si>
    <t>YUMAILA SABBAGH KHOURY DE SANTANA</t>
  </si>
  <si>
    <t>2.1.2.2.06</t>
  </si>
  <si>
    <t>INCENTIVO POR RENDIMIENTO INDIVIDUAL</t>
  </si>
  <si>
    <t>2.2.3.1.01</t>
  </si>
  <si>
    <t xml:space="preserve">VIATICOS </t>
  </si>
  <si>
    <t>REPOSICION FONDO EN AVANCE POR EXCEPCION</t>
  </si>
  <si>
    <t>OBJETAL</t>
  </si>
  <si>
    <t>Fondo En Avance Autorizado por  Excepción de la Dirección de Prensa del Presidente</t>
  </si>
  <si>
    <t>Viáticos dentro del país</t>
  </si>
  <si>
    <t>Impuestos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</si>
  <si>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</si>
  <si>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</si>
  <si>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</si>
  <si>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>401037272</t>
  </si>
  <si>
    <t>CORPORACION DEL ACUEDUCTO Y ALCANTARILLADO DE SANTO DOMINGO</t>
  </si>
  <si>
    <t>2.2.1.7.01</t>
  </si>
  <si>
    <t>AGUA</t>
  </si>
  <si>
    <t>2.2.5.1.01</t>
  </si>
  <si>
    <t>ALQUILERES Y RENTAS DE EDIFICACIONES Y LOCALES</t>
  </si>
  <si>
    <t>2.2.2.1.01</t>
  </si>
  <si>
    <t>PUBLICIDAD Y PROPAGANDA</t>
  </si>
  <si>
    <t>101503939</t>
  </si>
  <si>
    <t>PLANETA AZUL, SA</t>
  </si>
  <si>
    <t>2.1.2.2.09</t>
  </si>
  <si>
    <t>BONO POR DESEMPEÑO A SERVIDORES DE CARRERA</t>
  </si>
  <si>
    <t>101026391</t>
  </si>
  <si>
    <t>DISTRIBUIDORA LAGARES SRL</t>
  </si>
  <si>
    <t>PAGO POR CONCEPTO SERVICIOS ALQULER DE PARQUEOS PARA USO DE LOS COLABORADORES DE LA INSTITUCION. PERIODO FACTURADO 23/02/2025-23/04/2025. NO. CONTRATO:BS-0001393-2025. NCF: B1500001299 Y B1500001307.</t>
  </si>
  <si>
    <t>132905563</t>
  </si>
  <si>
    <t>HVOLQUEZ CONSULTING SERVICES, SRL</t>
  </si>
  <si>
    <t>PAGO POR CONCEPTO SERVICIOS DE CONSULTORIA PARA LA ELABORACION DE MANUAL DE POLITICAS Y PROCEDIMIENTOS DE LA INSTITUCION, POR UN PERIODO DE 6 MESES. PRIMER PAGO POR UN 20% DE AVANCE. CONTRATO:BS-0003119-2025. NCF:B1500000075.</t>
  </si>
  <si>
    <t>PAGO POR CONCEPTO ALQUILER DE INMUEBLE EN CALLE MOISES GARCIA #8 GAZCUE.  PARA  ALOJAMIENTO DE LAS OFICINAS ADMINISTRATIVAS DE LA DPP. PERIODO FACTURADO 01/03/2025-30/04/2025. CONTRATO: No. BS-0004015-2025. NCF: B1500000039 Y NCF: B1500000040.</t>
  </si>
  <si>
    <t>PAGO POR CONCEPTO REPARACION Y MANTENIMIENTO  AL VEHICULO DE LA INSTITUCION NO. PLACA: G701135. REF: DPP-CCC-PEPU-2024-0004. NO. ORDEN: DPP-2024-00877. NCF: E450000002880.</t>
  </si>
  <si>
    <t>PAGO POR CONCEPTO SERVICIOS MANTENIMIENTO PREVENTIVO Y CORRECTIVO AL VEHICULO DE LA INSTITUCION, PLACA: L440837. REF:DPP-CCC-PEPU-2024-0004. ORDEN:DPP-2024-00876. NCF:E450000000568.</t>
  </si>
  <si>
    <t>132421851</t>
  </si>
  <si>
    <t>KREATISSET STUDIOKREATIVO, SRL</t>
  </si>
  <si>
    <t>PAGO POR CONCEPTO DE ADQUISICION DE VASOS TERMICO, PARA LOS COLABORADORES DE ESTA INSTITUCION.REF: DPP-DAF-CM-2025-0011. ORDEN: DPP-2025-00521. NCF: B1500000020.</t>
  </si>
  <si>
    <t>PAGO POR CONCEPTO SERVICIOS DE MANTENIMEINTO PREVENTIVO Y CORRECTIVO AL VEHICULO DE LA INSTITUCION NO.PLACA:L440839. REF:DPP-CCC-PEPU-2024-0004. NCF:E450000000574.</t>
  </si>
  <si>
    <t>132692594</t>
  </si>
  <si>
    <t>BAETEK, SRL</t>
  </si>
  <si>
    <t>PAGO POR CONCEPTO DE ADQUISICION DE MICRÓFONOS LAVALIER PARA CAMARAS DE VIDEOS. REF: DPP-DAF-CM-2025-0008. NO. ORDEN: DPP-2025-00367. NCF: B1500000107.</t>
  </si>
  <si>
    <t>132138171</t>
  </si>
  <si>
    <t>OGANDO GARCÍA INGENIEROS &amp; ARQUITECTOS, SRL</t>
  </si>
  <si>
    <t>PAGO POR CONCEPTO DE SUMINISTRO E INSTALACION  DE SHEETROCK DOBLE CARA, PARA ESTA DIRECCION DE PRENSA DEL PRESIDENTE. REF: DPP-DAF-CD-2025-0022. NO. ORDEN: DPP-2025-00369. NCF: B1500000016.</t>
  </si>
  <si>
    <t xml:space="preserve">                                                          CUENTA BANCARIA No.960-429463-1</t>
  </si>
  <si>
    <t>DESCRIPCION</t>
  </si>
  <si>
    <t>COMISION MANEJO DE CUENTA</t>
  </si>
  <si>
    <t>04/06/2025</t>
  </si>
  <si>
    <t>1439</t>
  </si>
  <si>
    <t>1440</t>
  </si>
  <si>
    <t>PAGO POR CONCEPTO SEGURO COMPLEMENTARIO DE SALUD A LOS COLABORADORES DE LA INSTITUCION. PERIODO FACTURADO 01/06/2025-30/06/2025. NO. POLIZA:23136. NCF: E450000003000.</t>
  </si>
  <si>
    <t>1441</t>
  </si>
  <si>
    <t>2.2.8.7.06</t>
  </si>
  <si>
    <t>OTROS SERVICIOS TÉCNICOS PROFESIONALES</t>
  </si>
  <si>
    <t>1446</t>
  </si>
  <si>
    <t>PAGO BONO POR DESEMPEÑO PERSONAL DE CARRERA, PERIODO 2024</t>
  </si>
  <si>
    <t>1447</t>
  </si>
  <si>
    <t>PAGO INCENTIVO POR RENDIMIENTO INDIVIDUAL PERSONAL DPP, PERIODO 2024</t>
  </si>
  <si>
    <t>05/06/2025</t>
  </si>
  <si>
    <t>1452</t>
  </si>
  <si>
    <t>06/06/2025</t>
  </si>
  <si>
    <t>1457</t>
  </si>
  <si>
    <t>PAGO POR CONCEPTO SERVICIOS FLOTA MOVIL DE LA DPP. PERIODO FACTURADO 17/05/2025-16/06/2025. CUENTA:787671187. NCF:E450000075760.</t>
  </si>
  <si>
    <t>1458</t>
  </si>
  <si>
    <t>MANTENIMIENTO Y REPARACIÓN DE EQUIPOS DE TRANSPORTE, TRACCIÓN Y ELEVACIÓN</t>
  </si>
  <si>
    <t>1459</t>
  </si>
  <si>
    <t>PAGO POR CONCEPTO SERVICIOS CENTRAL TELEFONICA DE LA DPP. PERIODO FACTURADO 23/05/2025-22/06/2025. CUENTA:787395080. NCF:E450000075759.</t>
  </si>
  <si>
    <t>10/06/2025</t>
  </si>
  <si>
    <t>1510</t>
  </si>
  <si>
    <t>2.2.2.1.02</t>
  </si>
  <si>
    <t>PROMOCIÓN Y PATROCINIO</t>
  </si>
  <si>
    <t>1511</t>
  </si>
  <si>
    <t>12/06/2025</t>
  </si>
  <si>
    <t>1533</t>
  </si>
  <si>
    <t>PAGO POR CONCEPTO SERVICIOS ENERGIA ELECTRICA PARA USO DE LA INSTITUCION, LOCAL 8B. PERIODO FACTURADO 17/04/2025-17/05/2025. NIC:4352338. NCF:E450000029828.</t>
  </si>
  <si>
    <t>1534</t>
  </si>
  <si>
    <t>2.2.7.1.01</t>
  </si>
  <si>
    <t>REPARACIONES Y MANTENIMIENTOS MENORES EN EDIFICACIONES</t>
  </si>
  <si>
    <t>1535</t>
  </si>
  <si>
    <t>2.3.9.6.01</t>
  </si>
  <si>
    <t>PRODUCTOS ELÉCTRICOS Y AFINES</t>
  </si>
  <si>
    <t>13/06/2025</t>
  </si>
  <si>
    <t>1547</t>
  </si>
  <si>
    <t>2.6.2.1.01</t>
  </si>
  <si>
    <t>EQUIPOS Y APARATOS AUDIOVISUALES</t>
  </si>
  <si>
    <t>16/06/2025</t>
  </si>
  <si>
    <t>1554</t>
  </si>
  <si>
    <t>PAGO POR CONCEPTO SEGURO COMPLEMENTARIO DE SALUD A LOS COLABORADORES DE LA INSTITUCION. PERIODO FACTURADO 01/06/2025-30/06/2025. NO. POLIZA:30-95-326258. NCF: E450000004474.</t>
  </si>
  <si>
    <t>1555</t>
  </si>
  <si>
    <t>132719395</t>
  </si>
  <si>
    <t>PROVECOM PROVEEDORES COMERCIALES, SRL</t>
  </si>
  <si>
    <t>PAGO POR CONCEPTO  DE PAPEL HIGIENICO JUMBO 300MT 12/1, PARA ESTA DIRECCION DE PRENSA DEL PRESIDENTE. REF: DPP-DAF-CD-2025-0023. ORDEN. DPP-2025-00716. NCF: B1500000024.</t>
  </si>
  <si>
    <t>2.3.3.2.01</t>
  </si>
  <si>
    <t>PAPEL Y CARTÓN</t>
  </si>
  <si>
    <t>1556</t>
  </si>
  <si>
    <t>PAGO POR CONCEPTO SERVICIOS ALQULER DE PARQUEOS PARA USO DE LOS COLABORADORES DE LA INSTITUCION. PERIODO FACTURADO 23/04/2025-23/05/2025. NO. CONTRATO:BS-0001393-2025. NCF: B1500001318.</t>
  </si>
  <si>
    <t>17/06/2025</t>
  </si>
  <si>
    <t>1572</t>
  </si>
  <si>
    <t>PAGO POR CONCEPTO ASIGNACION DE COMBUSTIBLE AL PERSONAL AUTORIZADO DE LA DPP. CORRESPONDIENTE A JUNIO/2025. SEGUN NO. OFICIO: CI-DRH-2025-119 D/F 03/06/2025.</t>
  </si>
  <si>
    <t>1594</t>
  </si>
  <si>
    <t>131862047</t>
  </si>
  <si>
    <t>LA CASA DEL FOTÓGRAFO Y VIDEÓGRAFO HE SRL</t>
  </si>
  <si>
    <t>PAGO POR CONCEPTO DE ADQUISICION DE EQUIPOS AUDIOVISUALES, PARA ESTA DIRECCION DE PRENSA DEL PRESIDENTE.REF: DPP-DAF-CM-2025-0008. ORDEN. DPP-2025-00366. NCF: B1500000193.</t>
  </si>
  <si>
    <t>ÚTILES  Y MATERIALES DE ESCRITORIO, OFICINA E INFORMÁTICA</t>
  </si>
  <si>
    <t>2.3.9.8.02</t>
  </si>
  <si>
    <t>ACCESORIOS</t>
  </si>
  <si>
    <t>2.6.2.3.01</t>
  </si>
  <si>
    <t>CÁMARAS FOTOGRÁFICAS Y DE VIDEO</t>
  </si>
  <si>
    <t>20/06/2025</t>
  </si>
  <si>
    <t>1607</t>
  </si>
  <si>
    <t>PAGO POR CONCEPTO SERVICIOS INTERNET MOVIL DE LA DPP. PERIODO FACTURADO 26/05/2025 AL 25/06/2025. CUENTA:787651263. NCF:E450000077544.</t>
  </si>
  <si>
    <t>1608</t>
  </si>
  <si>
    <t>01001104650</t>
  </si>
  <si>
    <t>ELISAUL GARCIA OVANDO</t>
  </si>
  <si>
    <t>PAGO POR COLOCACION PUBLICIDAD INSTITUCIONAL A TRAVES DE: AZUA TRASCIENDE. PERIODO FACTURADO DEL 01 DE MARZO AL 30 DE ABRIL 2025. NCF: B1500000038.</t>
  </si>
  <si>
    <t>1609</t>
  </si>
  <si>
    <t>131588311</t>
  </si>
  <si>
    <t>AUTO SERVICIO AUTOMOTRIZ INTELIGENTE RD, AUTO SAI RD SRL</t>
  </si>
  <si>
    <t>PAGO POR CONCEPTO PREVENTIVO Y CORRECTIVO AL VEHICULO DE LA INSTITUCION NO.PLACA:L372613. REF:DPP-DAF-CM-2025-0006. NO.ORDEN:DPP-2025-00355. NO.CONTRATO:BS-0004690-2025. NCF:B1500002346.</t>
  </si>
  <si>
    <t>1610</t>
  </si>
  <si>
    <t>PAGO POR CONCEPTO SERVICIOS INTERNET FIJO DE LA DPP. PERIODO FACTURADO 02/06/2025 AL 01/07/2025. CUENTA:786728434. NCF:E450000077543.</t>
  </si>
  <si>
    <t>1611</t>
  </si>
  <si>
    <t>PAGO NOMINA PERSONAL DPP FIJO JUNIO 2025</t>
  </si>
  <si>
    <t>1612</t>
  </si>
  <si>
    <t>PAGO NOMINA PERSONAL DPP TEMPORAL JUNIO 2025</t>
  </si>
  <si>
    <t>1613</t>
  </si>
  <si>
    <t>PAGO NOMINA PERSONAL DPP VIGILANCIA JUNIO 2025</t>
  </si>
  <si>
    <t>1614</t>
  </si>
  <si>
    <t>PAGO NOMINA PERSONAL INTERINATO DPP JUNIO 2025</t>
  </si>
  <si>
    <t>1615</t>
  </si>
  <si>
    <t>PAGO NOMINA VACACIONES NO DISFRUTAS  A EX-EMPLEADOS DPP</t>
  </si>
  <si>
    <t>2.1.1.5.04</t>
  </si>
  <si>
    <t>PROPORCIÓN DE VACACIONES NO DISFRUTADAS</t>
  </si>
  <si>
    <t>23/06/2025</t>
  </si>
  <si>
    <t>1616</t>
  </si>
  <si>
    <t>PAGO POR CONCEPTO SERVICIOS SUMINISTRO DE AGUA POTABLE PARA USO DE LA INSTITUCION, LOCAL 8B. PERIODO 2025-06. CODIGO DE SISTEMA:15421. NCF:E450000008418.</t>
  </si>
  <si>
    <t>1617</t>
  </si>
  <si>
    <t>PAGO POR CONCEPTO ALQUILER DE INMUEBLE PARA LAS OFICINAS ADMINISTRATIVAS, LOCAL 8B. PERIODO FACTURADO 01/05/2025-31/05/2025. NO.CONTRATO:BS-0004015-2025. NCF:B1500000041.</t>
  </si>
  <si>
    <t>1618</t>
  </si>
  <si>
    <t>PAGO POR CONCEPTO SERVICIOS INTERNET MOVIL DE LA DPP. PERIODO FACTURADO 01/06/2025-30/06/2025.CUENTA:87933607. NCF: E450000015526.</t>
  </si>
  <si>
    <t>1619</t>
  </si>
  <si>
    <t>01300071816</t>
  </si>
  <si>
    <t>LUIS EMILIO ORTIZ MEJIA</t>
  </si>
  <si>
    <t>PAGO POR COLOCACION PUBLICIDAD INSTITUCIONAL A TRAVES DE: OCOA EN ACCION. PERIODO FACTURADO DEL 01 DE MARZO AL 30 DE ABRIL 2025. NCF: B1500000020.</t>
  </si>
  <si>
    <t>1620</t>
  </si>
  <si>
    <t>00500457619</t>
  </si>
  <si>
    <t>GENARA SANCHEZ PAYANO</t>
  </si>
  <si>
    <t>PAGO POR COLOCACION PUBLICIDAD INSTITUCIONAL A TRAVES DE: YAMASADIGITAL.COM. PERIODO FACTURADO DEL 01 DE MARZO AL 30 DE ABRIL 2025. NCF: B1500000106.</t>
  </si>
  <si>
    <t>1621</t>
  </si>
  <si>
    <t>PAGO POR CONCEPTO SUMINISTRO DE ALMUERZO, CENA Y REFRIGERIO A LOS COLABORADORES DE LA INSTITUCION. PERIODO FACTURADO 23/04/2025-31/05/2025. NO.CONTRATO:CI-0000160-2025. NCF:B1500000903 Y B1500000911.</t>
  </si>
  <si>
    <t>24/06/2025</t>
  </si>
  <si>
    <t>1625</t>
  </si>
  <si>
    <t>PAGO POR CONCEPTO PREVENTIVO Y CORRECTIVO Y COMPRA DE BATERIA A LOS VEHICULOS DE LA INSTITUCION NO. PLACA: L450717 Y L450718. REF: DPP-CCC-PEPU-2025-0002. NO.ORDEN: DPP-2025-00357. NO.CONTRATO:BS-0004635-2025. NCF: E450000002738 Y E450000002592.</t>
  </si>
  <si>
    <t>1626</t>
  </si>
  <si>
    <t>04700587944</t>
  </si>
  <si>
    <t>GEORGE LUIS CONCEPCION VILORIA</t>
  </si>
  <si>
    <t>PAGO POR COLOCACION PUBLICIDAD INSTITUCIONAL A TRAVES DE: FRENTE AL PUEBLO.PERIODO FACTURADO DEL 01 DE MARZO DEL 2025 AL 30 DE ABRIL DEL 2025. NCF:B1500000311. NO.CONTRATO:BS-0004727-2025.</t>
  </si>
  <si>
    <t>1627</t>
  </si>
  <si>
    <t>00101051001</t>
  </si>
  <si>
    <t>MARIA YOLANDA TAPIA GOMEZ</t>
  </si>
  <si>
    <t>PAGO POR COLOCACION PUBLICIDAD INSTITUCIONAL A TRAVES DE: PRIMERISIMAS. PERIODO FACTURADO DEL 01 DE MARZO AL 30 DE ABRIL DEL 2025. NCF:B1500000364.</t>
  </si>
  <si>
    <t>1628</t>
  </si>
  <si>
    <t>00105469878</t>
  </si>
  <si>
    <t>SANDRA ROSALIA TAPIA RODRIGUEZ</t>
  </si>
  <si>
    <t>PAGO POR COLOCACION PUBLICIDAD INSTITUCIONAL A TRAVES DE: CALIBRANDO LA ACTUALIDAD.NET. PERIODO FACTURADO DEL 01 DE MARZO AL 30 DE ABRIL 2025. NCF: B1500000111.</t>
  </si>
  <si>
    <t>1629</t>
  </si>
  <si>
    <t>01001107950</t>
  </si>
  <si>
    <t>JULIAN ARISTIDES FELIZ RAMIREZ</t>
  </si>
  <si>
    <t>PAGO POR COLOCACION PUBLICIDAD INSTITUCIONAL A TRAVES DE: AZUAALINSTANTE.COM. PERIODO FACTURADO DEL 01 DE MARZO DEL 2025 AL 30 DE ABRIL DEL 2025. NCF: B1500000008.</t>
  </si>
  <si>
    <t>1630</t>
  </si>
  <si>
    <t>00500195490</t>
  </si>
  <si>
    <t>VIBIANO PAULINO DE LEON ALCANTARA</t>
  </si>
  <si>
    <t>PAGO POR COLOCACION PUBLICIDAD INSTITUCIONAL A TRAVES DE: PUNTO DE EQUILIBRIO. PERIODO FACTURADO DEL 01 DE MARZO AL 30 DE ABRIL DEL 2025. NCF:B1500000320.</t>
  </si>
  <si>
    <t>1631</t>
  </si>
  <si>
    <t>01300455241</t>
  </si>
  <si>
    <t>ELVIN IVAN RODRIGUEZ PUJOLS</t>
  </si>
  <si>
    <t>PAGO POR COLOCACION PUBLICIDAD INSTITUCIONAL A TRAVES DE: EL DESPERTAR DEL PUEBLO. PERIODO FACTURADO DEL 01 DE MARZO DEL 2025 AL 30 DE ABRIL DEL 2025. NCF:B1500000069.</t>
  </si>
  <si>
    <t>26/06/2025</t>
  </si>
  <si>
    <t>1651</t>
  </si>
  <si>
    <t>08700117420</t>
  </si>
  <si>
    <t>ROBERTO RAFAEL BRITO JEREZ</t>
  </si>
  <si>
    <t>PAGO POR COLOCACION PUBLICIDAD INSTITUCIONAL A TRAVES DE:ULTIMAS NOTICIAS. PERIODO FACTURADO DEL 01 DE MARZO DEL 2025 AL 30 DE ABRIL DEL 2025. NCF:B1500000234.NO.CONTRATO:BS-0004796-2025.</t>
  </si>
  <si>
    <t>1652</t>
  </si>
  <si>
    <t>04701010912</t>
  </si>
  <si>
    <t>MARTIN FELICIANO CASTILLO SANCHEZ</t>
  </si>
  <si>
    <t>PAGO POR COLOCACION PUBLICIDAD INSTITUCIONAL A TRAVES DE: CONTACTO DIRECTO. PERIODO FACTURADO DEL 01 DE MARZO AL 30 DE ABRIL 2025. NCF: B1500000168.</t>
  </si>
  <si>
    <t>1653</t>
  </si>
  <si>
    <t>101163641</t>
  </si>
  <si>
    <t>IDEAS &amp; COMUNICACIONES SRL</t>
  </si>
  <si>
    <t>PAGO POR COLOCACION PUBLICIDAD INSTITUCIONAL A TRAVES DE: PULSO NACIONAL. PERIODO FACTURADO DEL 01 DE MARZO AL 30 DE ABRIL DEL 2025. NCF:B1500000233.</t>
  </si>
  <si>
    <t>1654</t>
  </si>
  <si>
    <t>15200005302</t>
  </si>
  <si>
    <t>ANYELIS YOSEHANNY ISA MACEO</t>
  </si>
  <si>
    <t>PAGO POR COLOCACION PUBLICIDAD INSTITUCIONAL A TRAVES DE: ENCUENTRAEMPLEO RD.COM. PERIODO FACTURADO DEL 01 DE MARZO AL 30 DE ABRIL 2025. NCF: B1500000033.</t>
  </si>
  <si>
    <t>1655</t>
  </si>
  <si>
    <t>131505635</t>
  </si>
  <si>
    <t>RAMIREZ &amp; MOJICA ENVOY PACK COURIER EXPRESS, SRL</t>
  </si>
  <si>
    <t>PAGO POR CONCEPTO DE EQUIPOS TECNOLOGICOS (MEMORIA USB 64GB KINGSTON Y AUDIFONOS ARGOM USB), PARA ESTA DIRECCION DE PRENSA DEL PRESIDENTE. REF: DPP-DAF-CM-2025-0007. No. ORDEN. DPP-2025-00650. NCF: E450000000034.</t>
  </si>
  <si>
    <t>1656</t>
  </si>
  <si>
    <t>131841961</t>
  </si>
  <si>
    <t>SOLUDIEM BY ROS, SRL</t>
  </si>
  <si>
    <t>PAGO POR CONCEPTO DE ADQUISICION DE TERMOS Y VASOS TERMICO, PARA ESTA DIRECCION DE PRENSA DEL PRESIDENTE. REF: DPP-DAF-CM-2025-0011. No. ORDEN. DPP-2025-00520. NCF: B1500000103.</t>
  </si>
  <si>
    <t>1657</t>
  </si>
  <si>
    <t>132137086</t>
  </si>
  <si>
    <t>CÁSCARA TV, SRL</t>
  </si>
  <si>
    <t>PAGO POR COLOCACION PUBLICIDAD INSTITUCIONAL A TRAVES DE: PROGRAMACION REGULAR DE CASCARA TV. PERIODO FACTURADO DEL 01 DE MARZO AL 30 DE ABRIL 2025. NCF: B1500000131.</t>
  </si>
  <si>
    <t>1658</t>
  </si>
  <si>
    <t>132411252</t>
  </si>
  <si>
    <t>SARAPE, SRL</t>
  </si>
  <si>
    <t>PAGO POR CONCEPTO DE ADQUISICION DE DESECHABLES, PARA ESTA DIRECCION DE PRENSA DEL PRESIDENTE. No. ORDEN. DPP-2025-00717. REF: DPP-DAF-CD-2025-0023. NCF: B1500000392.</t>
  </si>
  <si>
    <t>2.3.9.5.01</t>
  </si>
  <si>
    <t>ÚTILES DE COCINA Y COMEDOR</t>
  </si>
  <si>
    <t>1659</t>
  </si>
  <si>
    <t>01000042802</t>
  </si>
  <si>
    <t>CRISTIAN DANIEL PEREZ RAMIREZ</t>
  </si>
  <si>
    <t>PAGO POR COLOCACION PUBLICIDAD INSTITUCIONAL A TRAVES DE: REVISTA EN TV. PERIODO FACTURADO DEL 01 DE MARZO AL 30 DE ABRIL 2025. NCF: B1500000292.</t>
  </si>
  <si>
    <t>27/06/2025</t>
  </si>
  <si>
    <t>1668</t>
  </si>
  <si>
    <t>132494733</t>
  </si>
  <si>
    <t>J &amp; M GLOBAL SOLUVICA, SRL</t>
  </si>
  <si>
    <t>PAGO POR CONCEPTO DE ADQUISICION DE SUMINISTRO DE OFICINA Y/O DESECHABLE, PARA ESTA DIRECCION DE PRENSA DEL PRESIDENTE. No. ORDEN. DPP-2025-00720. REF: DPP-DAF-CD-2025-0023. NCF: B1500000104.</t>
  </si>
  <si>
    <t>2.3.3.1.01</t>
  </si>
  <si>
    <t>PAPEL DE ESCRITORIO</t>
  </si>
  <si>
    <t>30/06/2025</t>
  </si>
  <si>
    <t>1694</t>
  </si>
  <si>
    <t>01300069554</t>
  </si>
  <si>
    <t>JOSE FRANK TEJEDA</t>
  </si>
  <si>
    <t>PAGO POR COLOCACION PUBLICIDAD INSTITUCIONAL A TRAVES DE: SOY DE OCOA. PERIODO FACTURADO DEL 1 DE MARZO AL 30 DE ABRIL 2025. NCF: B1500000074.</t>
  </si>
  <si>
    <t>1695</t>
  </si>
  <si>
    <t>01000350023</t>
  </si>
  <si>
    <t>MIGUEL TERRERO PINEDA</t>
  </si>
  <si>
    <t>PAGO POR COLOCACION PUBLICIDAD INSTITUCIONAL A TRAVES DE: LA GRAN MAÑANA. PERIODO FACTURADO DEL 01 DE MARZO AL 30 DE ABRIL 2025. NCF: B1500000042.</t>
  </si>
  <si>
    <t>1696</t>
  </si>
  <si>
    <t>03700434743</t>
  </si>
  <si>
    <t>ANA MARIA ONEDIS GONZALEZ ALMONTE DE CABRERA</t>
  </si>
  <si>
    <t>PAGO POR COLOCACION PUBLICIDAD INSTITUCIONAL A TRAVES DE: LA TARDE DE ANA MARIA. PERIODO FACTURADO DEL 01 DE MARZO AL 30 DE ABRIL 2025. NCF: B1500000279.</t>
  </si>
  <si>
    <t>1697</t>
  </si>
  <si>
    <t>130228698</t>
  </si>
  <si>
    <t>COMPU-OFFICE DOMINICANA, SRL</t>
  </si>
  <si>
    <t>PAGO POR CONCEPTO DE EQUIPOS TECNOLOGICOS (MEMORIA SANDISK EXTREME PRO), PARA ESTA DIRECCION DE PRENSA DEL PRESIDENTE. REF: DPP-DAF-CM-2025-0007. No. ORDEN. DPP-2025-00651. NCF: E450000000748.</t>
  </si>
  <si>
    <t>AL 30 DE JUNIO 2025</t>
  </si>
  <si>
    <t>B1500000011</t>
  </si>
  <si>
    <t>05400393848</t>
  </si>
  <si>
    <t>LEOCADIO ANTONIO GARCIA MEDINA</t>
  </si>
  <si>
    <t>PAGO POR COLOCACION PUBLICIDAD INSTITUCIONAL A TRAVES DE: EL GOBIERNO BACHATERO. PERIODO FACTURADO DEL 01 DE MARZO AL 30 DE ABRIL DEL 2025. NCF:B1500000011.</t>
  </si>
  <si>
    <t>B1500000074</t>
  </si>
  <si>
    <t>B1500000005</t>
  </si>
  <si>
    <t>133123355</t>
  </si>
  <si>
    <t>MARIANA HERNANDEZ COMUNICACIONES, SRL</t>
  </si>
  <si>
    <t>PAGO POR COLOCACION PUBLICIDAD INSTITUCIONAL A TRAVES DE: NOTICIASMH.COM. PERIODO FACTURADO DEL 01 DE MARZO AL 30 DE ABRIL DEL 2025. NCF:B1500000005.</t>
  </si>
  <si>
    <t>B1500000139</t>
  </si>
  <si>
    <t>132878221</t>
  </si>
  <si>
    <t>TECH PLUS OFFICE TEPLUOF, SRL</t>
  </si>
  <si>
    <t>PAGO POR CONCEPTO DE ADQUISICION DE SUMINISTRO DE OFICINA, PARA ESTA DIRECCION DE PRENSA DEL PRESIDENTE. REF: DPP-DAF-CD-2025-0023 No. ORDEN. DPP-2025-00719. NCF: B1500000139.</t>
  </si>
  <si>
    <t>E450000000748</t>
  </si>
  <si>
    <t>B1500000607</t>
  </si>
  <si>
    <t>130593051</t>
  </si>
  <si>
    <t>SIMPAPEL, SRL</t>
  </si>
  <si>
    <t>PAGO POR CONCEPTO DE ADQUISICION DE ESCANER, PARA ESTA DIRECCION DE PRENSA DEL PRESIDENTE. REF: DPP-DAF-CM-2025-0014. No. ORDEN. DPP-2025-00779. NCF: B1500000607.</t>
  </si>
  <si>
    <t>B1500000213</t>
  </si>
  <si>
    <t>00109905539</t>
  </si>
  <si>
    <t>HECTOR JOSE MARTE LUZON</t>
  </si>
  <si>
    <t>PAGO POR COLOCACION PUBLICIDAD INSTITUCIONAL A TRAVES DE: VISION DEL MILENIO. PERIODO FACTURADO DEL 1 DE MARZO AL 30 DE ABRIL 2025. NCF: B1500000213.</t>
  </si>
  <si>
    <t>B1500000279</t>
  </si>
  <si>
    <t>B1500000267</t>
  </si>
  <si>
    <t>02800544500</t>
  </si>
  <si>
    <t>RAFAEL GIL LAPPOST</t>
  </si>
  <si>
    <t>PAGO POR COLOCACION PUBLICIDAD INSTITUCIONAL A TRAVES DE: PANORAMA INFORMATIVO. PERIODO FACTURADO DEL 01 DE MARZO AL 30 DE ABRIL 2025. NCF: B1500000267.</t>
  </si>
  <si>
    <t>B1500000157</t>
  </si>
  <si>
    <t>01300345244</t>
  </si>
  <si>
    <t>KELVIN LUIS BATHER MELO</t>
  </si>
  <si>
    <t>PAGO POR COLOCACION PUBLICIDAD INSTITUCIONAL A TRAVES DE: CICLO DE OPINIONES. PERIODO FACTURADO DEL 01 DE MARZO AL 30 DE ABRIL 2025. NCF: B1500000157.</t>
  </si>
  <si>
    <t>B1500000106</t>
  </si>
  <si>
    <t>04100097668</t>
  </si>
  <si>
    <t>LUCRECIA MANUELA CABREJA MOREL</t>
  </si>
  <si>
    <t>PAGO POR COLOCACION PUBLICIDAD INSTITUCIONAL A TRAVES DE: DE CARA AL PUEBLO. PERIODO FACTURADO DEL 01 DE MARZO AL 30 DE ABRIL 2025. NCF: B1500000106.</t>
  </si>
  <si>
    <t>E450000009640</t>
  </si>
  <si>
    <t>PAGO POR CONCEPTO LLENADO DE BOTELLONES DE AGUA PURIFICADA. NO. CONTRATO:BS-0004497-2025. REF: DPP-DAF-CD-2025-0018. NO. ORDEN: DPP-2025-00359.</t>
  </si>
  <si>
    <t>E450000013398</t>
  </si>
  <si>
    <t>E450000013405</t>
  </si>
  <si>
    <t>E450000013424</t>
  </si>
  <si>
    <t>E450000014059</t>
  </si>
  <si>
    <t>B1500000042</t>
  </si>
  <si>
    <t>B1500000421</t>
  </si>
  <si>
    <t>08700117024</t>
  </si>
  <si>
    <t>LUIS FRANCISCO BRITO JEREZ</t>
  </si>
  <si>
    <t>PAGO POR COLOCACION PUBLICIDAD INSTITUCIONAL A TRAVES DE: TIEMPO DE NOTICIAS. PERIODO FACTURADO DEL 01 DE MARZO AL 30 DE ABRIL 2025. NCF: B1500000421.</t>
  </si>
  <si>
    <t>E450000000001</t>
  </si>
  <si>
    <t>22300517830</t>
  </si>
  <si>
    <t>OLIVER EMMANUEL SANTANA DÍAZ</t>
  </si>
  <si>
    <t>PAGO POR CONCEPTO CONTRATACION SERVICIOS LEGALES. REF: DPP-DAF-CD-2025-0019. NO. ORDEN: DPP-2025-00361. NCF: E450000000001</t>
  </si>
  <si>
    <t xml:space="preserve"> E450000000001</t>
  </si>
  <si>
    <t>22500796358</t>
  </si>
  <si>
    <t>DOMINGO  MIESES MARTÍNEZ</t>
  </si>
  <si>
    <t>PAGO POR CONCEPTO CONTRATACION SERVICIOS LEGALES. REF: DPP-DAF-CD-2025-0019. NO. ORDEN: DPP-2025-00360. NCF: E450000000001</t>
  </si>
  <si>
    <t>18/06/2025</t>
  </si>
  <si>
    <t>E450000003122</t>
  </si>
  <si>
    <t>PAGO POR CONCEPTO MANTENIMIENTO PREVENTIVO Y CORRECTIVO AL VEHICULO DE LA INSTITUCION NO.PLACA:L456406. NO.CONTRATO:BS-0004635-2025. REF:DPP-CCC-PEPU-2025-0002. NO.ORDEN:DPP-2025-00357. NCF:E450000003122.</t>
  </si>
  <si>
    <t>B1500000116</t>
  </si>
  <si>
    <t>04900619786</t>
  </si>
  <si>
    <t>LUIS ALFREDO GOMEZ ACOSTA</t>
  </si>
  <si>
    <t>PAGO POR COLOCACION PUBLICIDAD INSTITUCIONAL A TRAVES DE: ALFREDO GOMEZ EN VIVO. PERIODO FACTURADO DEL 01 DE MARZO AL 30 DE ABRIL 2025. NCF: B1500000116.</t>
  </si>
  <si>
    <t>B1500000164</t>
  </si>
  <si>
    <t>02301442741</t>
  </si>
  <si>
    <t>MIRITA I SOSA</t>
  </si>
  <si>
    <t>PAGO POR COLOCACION PUBLICIDAD INSTITUCIONAL A TRAVES DE: PUNTO DE ENCUENTRO. PERIODO FACTURADO DEL 01 DE MARZO AL 30 DE ABRIL 2025. NCF: B1500000164.</t>
  </si>
  <si>
    <t>B1500000493</t>
  </si>
  <si>
    <t>131390536</t>
  </si>
  <si>
    <t>OFISOL SUMINISTROS Y SERVICIOS, EIRL</t>
  </si>
  <si>
    <t>PAGO POR CONCEPTO DE ADQUISICION DE SUMINISTRO DE OFICINA Y/O DESECHABLE, PARA ESTA DIRECCION DE PRENSA DEL PRESIDENTE. REF: DPP-DAF-CD-2025-0023. No. ORDEN. DPP-2025-00718. NCF: B1500000493.</t>
  </si>
  <si>
    <t>E450000006214</t>
  </si>
  <si>
    <t>101874503</t>
  </si>
  <si>
    <t>SEGUROS RESERVAS, SA</t>
  </si>
  <si>
    <t>PAGO POR CONCEPTO ADQUISICION POLIZA SEGURO DE MOTOR PARA LA FLOTILLA VEHICULAR DE ESTA INSTITUCION, SEGÚN OFICIO: CI-DSG-2025-090. VIGENCIA: DESDE 02/06/2025 HASTA 02/06/2026. NCF: E450000006214.</t>
  </si>
  <si>
    <t>B1500000249</t>
  </si>
  <si>
    <t>08600021607</t>
  </si>
  <si>
    <t>JAIME DARIO MARTINEZ RIVAS</t>
  </si>
  <si>
    <t>PAGO POR COLOCACION PUBLICIDAD INSTITUCIONAL A TRAVES DE: EL SUPER JAIME INFORMA. PERIODO FACTURADO DEL 01 DE MARZO AL 30 DE ABRIL 2025. NCF: B1500000249.</t>
  </si>
  <si>
    <t>25/06/2025</t>
  </si>
  <si>
    <t>B1500000002</t>
  </si>
  <si>
    <t>133195143</t>
  </si>
  <si>
    <t>OPCION LEGAL EN LINEA, SRL</t>
  </si>
  <si>
    <t>PAGO POR COLOCACION PUBLICIDAD INSTITUCIONAL A TRAVES DE: OPCION LEGAL. PERIODO FACTURADO DEL 01 DE MARZO AL 30 DE ABRIL 2025. NCF: B1500000002.</t>
  </si>
  <si>
    <t>B1500000196</t>
  </si>
  <si>
    <t>132253582</t>
  </si>
  <si>
    <t>ROMIVA, SRL</t>
  </si>
  <si>
    <t>PAGO POR CONCEPTO DE ADQUISICION ARTICULO DE COCINA, PARA ESTA DIRECCION DE PRENSA DEL PRESIDENTE. REF: DPP-DAF-CD-2025-0026. No. ORDEN. DPP-2025-00777. NCF: B1500000196.</t>
  </si>
  <si>
    <t>B1500000161</t>
  </si>
  <si>
    <t>01100168655</t>
  </si>
  <si>
    <t>RAFAEL VARGAS MELO</t>
  </si>
  <si>
    <t>PAGO POR COLOCACION PUBLICIDAD INSTITUCIONAL A TRAVES DE: HABLAN LOS PROFESIONALES. PERIODO FACTURADO DEL 01 DE MARZO AL 30 DE ABRIL DEL 2025. NCF: B1500000161.</t>
  </si>
  <si>
    <t>B1500000321</t>
  </si>
  <si>
    <t>00113914485</t>
  </si>
  <si>
    <t>JENNY LUNA ACOSTA</t>
  </si>
  <si>
    <t>PAGO POR COLOCACION PUBLICIDAD INSTITUCIONAL A TRAVES DE: PANORAMA INFORMATIVO CON HECTOR MARTE PEREZ. PERIODO FACTURADO DEL 01 DE MARZO AL 30 DE ABRIL 2025. NCF: B1500000321.</t>
  </si>
  <si>
    <t>B1500000362</t>
  </si>
  <si>
    <t>01800513812</t>
  </si>
  <si>
    <t>EDWIN JOSE MIGUEL LOPEZ NOVAS</t>
  </si>
  <si>
    <t>PAGO POR COLOCACION PUBLICIDAD INSTITUCIONAL A TRAVES DE: EL PODER DEL SUR RD.COM. PERIODO FACTURADO DEL 01 DE MARZO AL 30 DE ABRIL 2025. NCF: B1500000362.</t>
  </si>
  <si>
    <t>B1500002473</t>
  </si>
  <si>
    <t>PAGO POR CONCEPTO PREVENTIVO Y CORRECTIVO PARA EL VEHICULO DE LA INSTITUCION NO. PLACA: L372613. REF: DPP-DAF-CM-2025-0006. NO. ORDEN: DPP-2025-00356. NO. CONTRATO:BS-0004690-2025. NCF: B1500002473.</t>
  </si>
  <si>
    <t>B1500000035</t>
  </si>
  <si>
    <t>00111082897</t>
  </si>
  <si>
    <t>RENE SALVADOR TAVERAS TAVERAS</t>
  </si>
  <si>
    <t>PAGO POR COLOCACION PUBLICIDAD INSTITUCIONAL A TRAVES DE: AGENDA Y SOCIEDAD. PERIODO FACTURADO DEL 01 DE MARZO AL 30 DE ABRIL DEL 2025. NCF:B1500000035.</t>
  </si>
  <si>
    <t>B1500000166</t>
  </si>
  <si>
    <t>00111045621</t>
  </si>
  <si>
    <t>PERSIO LUIS SAINT-HILAIRE CEDEÑO</t>
  </si>
  <si>
    <t>PAGO POR COLOCACION PUBLICIDAD INSTITUCIONAL A TRAVES DE: RESUMEN TURISMO.COM. PERIODO FACTURADO DEL 01 DE MARZO AL 30 DE ABRIL 2025. NCF: B1500000166.</t>
  </si>
  <si>
    <t>B1500000059</t>
  </si>
  <si>
    <t>132332377</t>
  </si>
  <si>
    <t>MEDICINA DE CUERPO Y ALMA, SRL</t>
  </si>
  <si>
    <t>PAGO POR COLOCACION PUBLICIDAD INSTITUCIONAL A TRAVES DE: MEDICINA DE CUERPO Y ALMA. PERIODO FACTURADO DEL 01 DE MARZO AL 30 DE ABRIL DEL 2025. NCF:B1500000059.</t>
  </si>
  <si>
    <t>B1500000220</t>
  </si>
  <si>
    <t>01001137809</t>
  </si>
  <si>
    <t>RAFAEL ENRIQUE MEJÍA MORA</t>
  </si>
  <si>
    <t>PAGO POR COLOCACION PUBLICIDAD INSTITUCIONAL A TRAVES DE: TIRAPIEDRAS.COM. PERIODO FACTURADO DEL 01 DE MARZO AL 30 DE ABRIL DEL 2025. NCF: B1500000220.</t>
  </si>
  <si>
    <t>40221515345</t>
  </si>
  <si>
    <t>DANIEL EVANGELISTA CHIRENO</t>
  </si>
  <si>
    <t>PAGO POR COLOCACION PUBLICIDAD INSTITUCIONAL A TRAVES DE: VIRALATOA NEWS. PERIODO FACTURADO DEL 01 DE MARZO AL 30 DE ABRIL DEL 2025. NCF:B1500000005.</t>
  </si>
  <si>
    <t>B1500000154</t>
  </si>
  <si>
    <t>00100102706</t>
  </si>
  <si>
    <t>JUAN BAUTISTA DIAZ CUEVAS</t>
  </si>
  <si>
    <t>PAGO POR COLOCACION PUBLICIDAD INSTITUCIONAL A TRAVES DE: TRIBUNA NACIONAL. PERIODO FACTURADO DEL 1 DE MARZO AL 30 DE ABRIL 2025. NCF: B1500000154.</t>
  </si>
  <si>
    <t>B1500000256</t>
  </si>
  <si>
    <t>02301491219</t>
  </si>
  <si>
    <t>CESAR JUNIOR GENERE DE LOS SANTOS</t>
  </si>
  <si>
    <t>PAGO POR COLOCACION PUBLICIDAD INSTITUCIONAL A TRAVES DE: VISION NOTICIAS. PERIODO FACTURADO DEL 1 DE MARZO AL 30 DE ABRIL 2025. NCF: B1500000256.</t>
  </si>
  <si>
    <t>B1500000029</t>
  </si>
  <si>
    <t>40221652437</t>
  </si>
  <si>
    <t>IRENO DEL CARMEN DE LA ROSA</t>
  </si>
  <si>
    <t>PAGO POR COLOCACION PUBLICIDAD INSTITUCIONAL A TRAVES DE: NOTICIAS AL INSTANTE. PERIODO FACTURADO DEL 1 DE MARZO AL 30 DE ABRIL 2025. NCF: B1500000029.</t>
  </si>
  <si>
    <t>B1500000168</t>
  </si>
  <si>
    <t>06600159625</t>
  </si>
  <si>
    <t>CARLOS  GUZMÁN GORIS</t>
  </si>
  <si>
    <t>PAGO POR COLOCACION PUBLICIDAD INSTITUCIONAL A TRAVES DE: EVANGELIO Y COMUNIDAD. PERIODO FACTURADO DEL 01 DE MARZO AL 30 DE ABRIL DEL 2025. NCF: B1500000168.</t>
  </si>
  <si>
    <t>B1500000128</t>
  </si>
  <si>
    <t>05401122147</t>
  </si>
  <si>
    <t>VIOSKAR VICENTE REYES GARCIA</t>
  </si>
  <si>
    <t>PAGO POR COLOCACION PUBLICIDAD INSTITUCIONAL A TRAVES DE: GOZAN2 CON VIOSKAR. PERIODO FACTURADO DEL 01 DE MARZO AL 30 DE ABRIL DEL 2025. NCF: B1500000128.</t>
  </si>
  <si>
    <t>B1500000640</t>
  </si>
  <si>
    <t>04800505531</t>
  </si>
  <si>
    <t>REINALDO ANTONIO SANCHEZ MARTE</t>
  </si>
  <si>
    <t>PAGO POR COLOCACION PUBLICIDAD INSTITUCIONAL A TRAVES DE: GOZANDO A MIL. PERIODO FACTURADO DEL 01 DE MARZO AL 30 DE ABRIL DEL 2025. NCF: B1500000640.</t>
  </si>
  <si>
    <t>TRANSFERENCIA 37/2025</t>
  </si>
  <si>
    <t>IMPUESTO A TRANS. 37/2025</t>
  </si>
  <si>
    <t>CR</t>
  </si>
  <si>
    <t>REGULARIZACION DE ANTICIPO FINANCIERO</t>
  </si>
  <si>
    <t>TRANSFERENCIA 38/2025</t>
  </si>
  <si>
    <t>IMPUESTO A TRANS. 38/2025</t>
  </si>
  <si>
    <t>TRANSFERENCIA 39/2025</t>
  </si>
  <si>
    <t>IMPUESTO A TRANS. 39/2025</t>
  </si>
  <si>
    <t>TRANSFERENCIA 40/2025</t>
  </si>
  <si>
    <t>IMPUESTO A TRANS. 40/2025</t>
  </si>
  <si>
    <t>TRANSFERENCIA 41/2025</t>
  </si>
  <si>
    <t>IMPUESTO A TRANS. 41/2025</t>
  </si>
  <si>
    <t>TRANSFERENCIA 42/2025</t>
  </si>
  <si>
    <t>IMPUESTO A TRANS. 42/2025</t>
  </si>
  <si>
    <t>TRANSFERENCIA 43/2025</t>
  </si>
  <si>
    <t>IMPUESTO A TRANS. 43/2025</t>
  </si>
  <si>
    <t>DEL 01 AL 30 DE JUNIO  2025</t>
  </si>
  <si>
    <t>TRANSFERENCIA 037/2025</t>
  </si>
  <si>
    <t>Por pago de viáticos al personal de esta institución, en cobertura de la agenda del presidente Abinader a las provincias de San Cristóbal y Samaná, correspondiente a las actividades realizadas el sábado 31 de mayo y domingo 1 de junio 2025.</t>
  </si>
  <si>
    <t>TRANSFERENCIA 038/2025</t>
  </si>
  <si>
    <t>Por concepto de viáticos al personal de esta institución, en cobertura de la agenda del presidente Abinader a la provincia Seibo, correspondiente al día 05 junio 2025.</t>
  </si>
  <si>
    <t>TRANSFERENCIA 039/2025</t>
  </si>
  <si>
    <t>Por concepto de viáticos al personal de esta institución, en reunión del Comité de Compras y agenda de trabajo con la con la Dirección de Relacionamiento de Prensa, desde la provincia de Santiago a Santo Domingo, actividad realizada el 09 de junio del año en curso.</t>
  </si>
  <si>
    <t>TRANSFERENCIA 040/2025</t>
  </si>
  <si>
    <t>Por concepto de viáticos al personal de esta institución, en reunión del Comité de Compras y agenda de trabajo con la con la Dirección de Relacionamiento de Prensa, desde la provincia de Santiago a Santo Domingo, correspondiente a los días 16 y 17 de junio del año en curso.</t>
  </si>
  <si>
    <t>TRANSFERENCIA 041/2025</t>
  </si>
  <si>
    <t>Por concepto de viáticos al personal de esta institución, en reunión del Comité de Compras y agenda de trabajo con la con la Dirección de Relacionamiento de Prensa, desde la provincia de Santiago a Santo Domingo, correspondiente a los días 23 y 24 de junio del año en curso.</t>
  </si>
  <si>
    <t>TRANSFERENCIA 042/2025</t>
  </si>
  <si>
    <t>Por concepto de viáticos al personal de esta institución, en cobertura de la agenda del presidente Abinader a la provincia de Peravia, correspondiente a la actividad realizada el viernes 20 de junio 2025. </t>
  </si>
  <si>
    <t>TRANSFERENCIA 043/2025</t>
  </si>
  <si>
    <t>Por concepto de viáticos al personal de esta institución, en cobertura de la agenda del presidente Abinader a las provincias de La Romana y San Cristóbal, correspondiente a las actividades realizadas el domingo 22 de junio 2025. </t>
  </si>
  <si>
    <t>AL 30 DE JUNIO   2025</t>
  </si>
  <si>
    <t>1638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</si>
</sst>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_([$$-409]* #,##0.00_);_([$$-409]* \(#,##0.00\);_([$$-409]* &quot;-&quot;??_);_(@_)"/>
    <numFmt numFmtId="167" formatCode="dd/mm/yyyy;@"/>
    <numFmt numFmtId="168" formatCode="_([$$-1C0A]* #,##0.00_);_([$$-1C0A]* \(#,##0.00\);_([$$-1C0A]* &quot;-&quot;??_);_(@_)"/>
    <numFmt numFmtId="169" formatCode="dd\-mm\-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b/>
      <sz val="14"/>
      <color theme="1"/>
      <name val="Calibri Light"/>
      <family val="1"/>
      <scheme val="maj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4" fontId="0" fillId="0" borderId="0" xfId="0" applyNumberFormat="1" applyAlignment="1">
      <alignment horizontal="right" vertical="center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15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left" wrapText="1"/>
    </xf>
    <xf numFmtId="4" fontId="27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8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15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4" fontId="29" fillId="0" borderId="1" xfId="0" applyNumberFormat="1" applyFont="1" applyBorder="1" applyAlignment="1">
      <alignment horizontal="right"/>
    </xf>
    <xf numFmtId="15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left"/>
    </xf>
    <xf numFmtId="0" fontId="30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left" wrapText="1"/>
    </xf>
    <xf numFmtId="4" fontId="29" fillId="0" borderId="0" xfId="0" applyNumberFormat="1" applyFont="1" applyAlignment="1">
      <alignment horizontal="right"/>
    </xf>
    <xf numFmtId="0" fontId="0" fillId="6" borderId="0" xfId="0" applyFill="1"/>
    <xf numFmtId="165" fontId="0" fillId="6" borderId="0" xfId="0" applyNumberForma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31" fillId="6" borderId="0" xfId="0" applyFont="1" applyFill="1" applyAlignment="1">
      <alignment horizontal="center"/>
    </xf>
    <xf numFmtId="49" fontId="2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8" fontId="0" fillId="0" borderId="1" xfId="4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4" fillId="0" borderId="0" xfId="0" applyNumberFormat="1" applyFont="1"/>
    <xf numFmtId="0" fontId="33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center" wrapText="1"/>
    </xf>
    <xf numFmtId="14" fontId="32" fillId="0" borderId="1" xfId="0" applyNumberFormat="1" applyFont="1" applyBorder="1" applyAlignment="1">
      <alignment horizontal="center" wrapText="1"/>
    </xf>
    <xf numFmtId="4" fontId="32" fillId="0" borderId="1" xfId="0" applyNumberFormat="1" applyFont="1" applyBorder="1" applyAlignment="1">
      <alignment wrapText="1"/>
    </xf>
    <xf numFmtId="3" fontId="32" fillId="0" borderId="1" xfId="0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4" fontId="23" fillId="0" borderId="1" xfId="0" applyNumberFormat="1" applyFont="1" applyBorder="1"/>
    <xf numFmtId="0" fontId="22" fillId="0" borderId="1" xfId="0" applyFont="1" applyBorder="1"/>
    <xf numFmtId="15" fontId="27" fillId="0" borderId="1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vertical="center"/>
    </xf>
    <xf numFmtId="4" fontId="1" fillId="0" borderId="13" xfId="4" applyNumberFormat="1" applyFont="1" applyBorder="1" applyAlignment="1">
      <alignment horizontal="righ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24" fillId="0" borderId="0" xfId="0" applyFont="1" applyBorder="1" applyAlignment="1">
      <alignment horizontal="center"/>
    </xf>
    <xf numFmtId="49" fontId="29" fillId="3" borderId="1" xfId="0" applyNumberFormat="1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wrapText="1"/>
    </xf>
    <xf numFmtId="4" fontId="29" fillId="3" borderId="1" xfId="0" applyNumberFormat="1" applyFont="1" applyFill="1" applyBorder="1" applyAlignment="1">
      <alignment horizontal="center" wrapText="1"/>
    </xf>
    <xf numFmtId="0" fontId="30" fillId="0" borderId="0" xfId="0" applyFont="1" applyAlignment="1">
      <alignment wrapText="1"/>
    </xf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0" applyNumberFormat="1" applyFont="1" applyFill="1" applyBorder="1" applyAlignment="1">
      <alignment horizontal="left"/>
    </xf>
    <xf numFmtId="49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 wrapText="1"/>
    </xf>
    <xf numFmtId="4" fontId="30" fillId="5" borderId="1" xfId="0" applyNumberFormat="1" applyFont="1" applyFill="1" applyBorder="1" applyAlignment="1">
      <alignment horizontal="center" wrapText="1"/>
    </xf>
    <xf numFmtId="15" fontId="27" fillId="0" borderId="1" xfId="0" applyNumberFormat="1" applyFont="1" applyBorder="1"/>
    <xf numFmtId="15" fontId="27" fillId="6" borderId="1" xfId="0" applyNumberFormat="1" applyFont="1" applyFill="1" applyBorder="1" applyAlignment="1">
      <alignment horizontal="center"/>
    </xf>
    <xf numFmtId="49" fontId="27" fillId="6" borderId="1" xfId="0" applyNumberFormat="1" applyFont="1" applyFill="1" applyBorder="1"/>
    <xf numFmtId="49" fontId="27" fillId="6" borderId="1" xfId="0" applyNumberFormat="1" applyFont="1" applyFill="1" applyBorder="1" applyAlignment="1">
      <alignment horizontal="left"/>
    </xf>
    <xf numFmtId="0" fontId="33" fillId="6" borderId="1" xfId="0" applyFont="1" applyFill="1" applyBorder="1" applyAlignment="1">
      <alignment wrapText="1"/>
    </xf>
    <xf numFmtId="49" fontId="27" fillId="6" borderId="1" xfId="0" applyNumberFormat="1" applyFont="1" applyFill="1" applyBorder="1" applyAlignment="1">
      <alignment horizontal="left" wrapText="1"/>
    </xf>
    <xf numFmtId="0" fontId="34" fillId="0" borderId="1" xfId="0" applyFont="1" applyBorder="1"/>
    <xf numFmtId="4" fontId="34" fillId="0" borderId="1" xfId="0" applyNumberFormat="1" applyFont="1" applyBorder="1"/>
    <xf numFmtId="167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/>
    <xf numFmtId="166" fontId="10" fillId="4" borderId="17" xfId="0" applyNumberFormat="1" applyFont="1" applyFill="1" applyBorder="1" applyAlignment="1">
      <alignment horizontal="right"/>
    </xf>
    <xf numFmtId="14" fontId="1" fillId="4" borderId="18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65" fontId="1" fillId="4" borderId="19" xfId="0" applyNumberFormat="1" applyFont="1" applyFill="1" applyBorder="1" applyAlignment="1">
      <alignment horizontal="center"/>
    </xf>
    <xf numFmtId="169" fontId="1" fillId="6" borderId="0" xfId="0" applyNumberFormat="1" applyFont="1" applyFill="1" applyAlignment="1">
      <alignment horizontal="center" vertical="center"/>
    </xf>
    <xf numFmtId="167" fontId="35" fillId="6" borderId="20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5" fillId="8" borderId="5" xfId="0" applyFont="1" applyFill="1" applyBorder="1" applyAlignment="1">
      <alignment wrapText="1"/>
    </xf>
    <xf numFmtId="0" fontId="1" fillId="0" borderId="22" xfId="0" applyFont="1" applyBorder="1" applyAlignment="1">
      <alignment horizontal="center" vertical="center"/>
    </xf>
    <xf numFmtId="44" fontId="1" fillId="7" borderId="22" xfId="4" applyFont="1" applyFill="1" applyBorder="1" applyAlignment="1">
      <alignment horizontal="center" vertical="center"/>
    </xf>
    <xf numFmtId="166" fontId="35" fillId="0" borderId="23" xfId="0" applyNumberFormat="1" applyFont="1" applyBorder="1"/>
    <xf numFmtId="169" fontId="1" fillId="0" borderId="0" xfId="0" applyNumberFormat="1" applyFont="1" applyAlignment="1">
      <alignment horizontal="center" vertical="center"/>
    </xf>
    <xf numFmtId="167" fontId="35" fillId="6" borderId="24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5" fillId="8" borderId="14" xfId="0" applyFont="1" applyFill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44" fontId="1" fillId="7" borderId="16" xfId="4" applyFont="1" applyFill="1" applyBorder="1" applyAlignment="1">
      <alignment horizontal="center" vertical="center"/>
    </xf>
    <xf numFmtId="166" fontId="35" fillId="0" borderId="25" xfId="0" applyNumberFormat="1" applyFont="1" applyBorder="1"/>
    <xf numFmtId="0" fontId="35" fillId="8" borderId="16" xfId="0" applyFont="1" applyFill="1" applyBorder="1" applyAlignment="1">
      <alignment wrapText="1"/>
    </xf>
    <xf numFmtId="169" fontId="1" fillId="7" borderId="0" xfId="0" applyNumberFormat="1" applyFont="1" applyFill="1" applyAlignment="1">
      <alignment horizontal="center" vertical="center"/>
    </xf>
    <xf numFmtId="167" fontId="35" fillId="6" borderId="26" xfId="0" applyNumberFormat="1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5" fillId="8" borderId="28" xfId="0" applyFont="1" applyFill="1" applyBorder="1" applyAlignment="1">
      <alignment wrapText="1"/>
    </xf>
    <xf numFmtId="0" fontId="1" fillId="0" borderId="28" xfId="0" applyFont="1" applyBorder="1" applyAlignment="1">
      <alignment horizontal="center" vertical="center"/>
    </xf>
    <xf numFmtId="44" fontId="1" fillId="7" borderId="28" xfId="4" applyFont="1" applyFill="1" applyBorder="1" applyAlignment="1">
      <alignment horizontal="center" vertical="center"/>
    </xf>
    <xf numFmtId="166" fontId="35" fillId="0" borderId="29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7" xfId="0" applyNumberFormat="1" applyFont="1" applyBorder="1" applyAlignment="1">
      <alignment horizontal="right"/>
    </xf>
    <xf numFmtId="166" fontId="10" fillId="0" borderId="17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 wrapText="1"/>
    </xf>
    <xf numFmtId="167" fontId="0" fillId="0" borderId="31" xfId="0" applyNumberFormat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44" fontId="0" fillId="0" borderId="1" xfId="4" applyFont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7" borderId="30" xfId="0" applyFill="1" applyBorder="1" applyAlignment="1">
      <alignment horizontal="center" vertical="center" wrapText="1"/>
    </xf>
    <xf numFmtId="14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4" fontId="1" fillId="0" borderId="35" xfId="4" applyFont="1" applyBorder="1" applyAlignment="1">
      <alignment horizontal="center" vertical="center"/>
    </xf>
    <xf numFmtId="0" fontId="17" fillId="0" borderId="0" xfId="0" applyFont="1"/>
  </cellXfs>
  <cellStyles count="5">
    <cellStyle name="Moneda" xfId="4" builtinId="4"/>
    <cellStyle name="Normal" xfId="0" builtinId="0"/>
    <cellStyle name="Normal 2" xfId="1" xr:uid="{6657D99E-5C3A-4D0F-9145-C589D949066E}"/>
    <cellStyle name="Normal 3" xfId="3" xr:uid="{A0A0581D-2F1B-4DEA-976D-28B54D448350}"/>
    <cellStyle name="Normal 4" xfId="2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102</xdr:row>
      <xdr:rowOff>0</xdr:rowOff>
    </xdr:from>
    <xdr:to>
      <xdr:col>6</xdr:col>
      <xdr:colOff>485776</xdr:colOff>
      <xdr:row>108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236</xdr:row>
      <xdr:rowOff>85725</xdr:rowOff>
    </xdr:from>
    <xdr:to>
      <xdr:col>5</xdr:col>
      <xdr:colOff>1562100</xdr:colOff>
      <xdr:row>241</xdr:row>
      <xdr:rowOff>104775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237</xdr:row>
      <xdr:rowOff>28575</xdr:rowOff>
    </xdr:from>
    <xdr:to>
      <xdr:col>1</xdr:col>
      <xdr:colOff>4191000</xdr:colOff>
      <xdr:row>241</xdr:row>
      <xdr:rowOff>90768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76200</xdr:rowOff>
    </xdr:from>
    <xdr:to>
      <xdr:col>1</xdr:col>
      <xdr:colOff>504825</xdr:colOff>
      <xdr:row>308</xdr:row>
      <xdr:rowOff>47625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42847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306</xdr:row>
      <xdr:rowOff>85725</xdr:rowOff>
    </xdr:from>
    <xdr:to>
      <xdr:col>5</xdr:col>
      <xdr:colOff>276224</xdr:colOff>
      <xdr:row>311</xdr:row>
      <xdr:rowOff>85725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799138</xdr:colOff>
      <xdr:row>8</xdr:row>
      <xdr:rowOff>194795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103</xdr:row>
      <xdr:rowOff>114300</xdr:rowOff>
    </xdr:from>
    <xdr:to>
      <xdr:col>1</xdr:col>
      <xdr:colOff>1619048</xdr:colOff>
      <xdr:row>109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276</xdr:row>
      <xdr:rowOff>6212</xdr:rowOff>
    </xdr:from>
    <xdr:to>
      <xdr:col>1</xdr:col>
      <xdr:colOff>846068</xdr:colOff>
      <xdr:row>280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665922</xdr:colOff>
      <xdr:row>277</xdr:row>
      <xdr:rowOff>28575</xdr:rowOff>
    </xdr:from>
    <xdr:to>
      <xdr:col>4</xdr:col>
      <xdr:colOff>2670727</xdr:colOff>
      <xdr:row>281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447" y="217503375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164</xdr:row>
      <xdr:rowOff>114300</xdr:rowOff>
    </xdr:from>
    <xdr:to>
      <xdr:col>1</xdr:col>
      <xdr:colOff>2351069</xdr:colOff>
      <xdr:row>168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164</xdr:row>
      <xdr:rowOff>95250</xdr:rowOff>
    </xdr:from>
    <xdr:to>
      <xdr:col>6</xdr:col>
      <xdr:colOff>1268782</xdr:colOff>
      <xdr:row>168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2</xdr:col>
      <xdr:colOff>769454</xdr:colOff>
      <xdr:row>346</xdr:row>
      <xdr:rowOff>90694</xdr:rowOff>
    </xdr:from>
    <xdr:to>
      <xdr:col>2</xdr:col>
      <xdr:colOff>2760179</xdr:colOff>
      <xdr:row>351</xdr:row>
      <xdr:rowOff>62119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5BC60A-34CA-42AF-9A9C-793D53E96C8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454" y="7382371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346</xdr:row>
      <xdr:rowOff>82825</xdr:rowOff>
    </xdr:from>
    <xdr:to>
      <xdr:col>6</xdr:col>
      <xdr:colOff>458028</xdr:colOff>
      <xdr:row>351</xdr:row>
      <xdr:rowOff>111400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2AAFBC-42C9-4417-B1EC-71ED8A1D58A9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2887" y="273325"/>
          <a:ext cx="190914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L378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22.28515625" customWidth="1"/>
    <col min="2" max="2" width="69.140625" customWidth="1"/>
    <col min="3" max="3" width="42.7109375" customWidth="1"/>
    <col min="4" max="4" width="50.5703125" customWidth="1"/>
    <col min="5" max="5" width="49.42578125" customWidth="1"/>
    <col min="6" max="6" width="24" customWidth="1"/>
    <col min="7" max="7" width="37.42578125" customWidth="1"/>
    <col min="8" max="8" width="13" customWidth="1"/>
    <col min="9" max="9" width="14.85546875" customWidth="1"/>
  </cols>
  <sheetData>
    <row r="1" spans="1:8" x14ac:dyDescent="0.25">
      <c r="A1" s="32"/>
      <c r="B1" s="33"/>
      <c r="C1" s="34"/>
      <c r="D1" s="32"/>
      <c r="E1" s="34"/>
      <c r="F1" s="32"/>
      <c r="G1" s="34"/>
      <c r="H1" s="35"/>
    </row>
    <row r="2" spans="1:8" x14ac:dyDescent="0.25">
      <c r="A2" s="32"/>
      <c r="B2" s="33"/>
      <c r="C2" s="34"/>
      <c r="D2" s="32"/>
      <c r="E2" s="34"/>
      <c r="F2" s="32"/>
      <c r="G2" s="34"/>
      <c r="H2" s="35"/>
    </row>
    <row r="3" spans="1:8" x14ac:dyDescent="0.25">
      <c r="C3" s="10"/>
      <c r="E3" s="10"/>
      <c r="F3" s="10"/>
      <c r="G3" s="26"/>
      <c r="H3" s="22"/>
    </row>
    <row r="4" spans="1:8" x14ac:dyDescent="0.25">
      <c r="C4" s="10"/>
      <c r="E4" s="10"/>
      <c r="F4" s="10"/>
      <c r="G4" s="26"/>
      <c r="H4" s="22"/>
    </row>
    <row r="5" spans="1:8" x14ac:dyDescent="0.25">
      <c r="A5" s="123" t="s">
        <v>8</v>
      </c>
      <c r="B5" s="123"/>
      <c r="C5" s="123"/>
      <c r="D5" s="123"/>
      <c r="E5" s="123"/>
      <c r="F5" s="123"/>
      <c r="G5" s="123"/>
      <c r="H5" s="123"/>
    </row>
    <row r="6" spans="1:8" x14ac:dyDescent="0.25">
      <c r="A6" s="123" t="s">
        <v>1</v>
      </c>
      <c r="B6" s="123"/>
      <c r="C6" s="123"/>
      <c r="D6" s="123"/>
      <c r="E6" s="123"/>
      <c r="F6" s="123"/>
      <c r="G6" s="123"/>
      <c r="H6" s="123"/>
    </row>
    <row r="7" spans="1:8" x14ac:dyDescent="0.25">
      <c r="A7" s="123" t="s">
        <v>5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357</v>
      </c>
      <c r="B8" s="123"/>
      <c r="C8" s="123"/>
      <c r="D8" s="123"/>
      <c r="E8" s="123"/>
      <c r="F8" s="123"/>
      <c r="G8" s="123"/>
      <c r="H8" s="123"/>
    </row>
    <row r="9" spans="1:8" ht="15.75" thickBot="1" x14ac:dyDescent="0.3">
      <c r="A9" s="125" t="s">
        <v>6</v>
      </c>
      <c r="B9" s="125"/>
      <c r="C9" s="125"/>
      <c r="D9" s="125"/>
      <c r="E9" s="125"/>
      <c r="F9" s="125"/>
      <c r="G9" s="125"/>
      <c r="H9" s="125"/>
    </row>
    <row r="10" spans="1:8" x14ac:dyDescent="0.25">
      <c r="A10" s="130"/>
      <c r="B10" s="130"/>
      <c r="C10" s="130"/>
      <c r="D10" s="130"/>
      <c r="E10" s="130"/>
      <c r="F10" s="130"/>
      <c r="G10" s="130"/>
      <c r="H10" s="130"/>
    </row>
    <row r="11" spans="1:8" s="62" customFormat="1" ht="12" x14ac:dyDescent="0.2">
      <c r="A11" s="131" t="s">
        <v>20</v>
      </c>
      <c r="B11" s="132" t="s">
        <v>79</v>
      </c>
      <c r="C11" s="132" t="s">
        <v>2</v>
      </c>
      <c r="D11" s="132" t="s">
        <v>80</v>
      </c>
      <c r="E11" s="132" t="s">
        <v>32</v>
      </c>
      <c r="F11" s="132" t="s">
        <v>81</v>
      </c>
      <c r="G11" s="132" t="s">
        <v>82</v>
      </c>
      <c r="H11" s="133" t="s">
        <v>83</v>
      </c>
    </row>
    <row r="12" spans="1:8" s="62" customFormat="1" ht="48" x14ac:dyDescent="0.2">
      <c r="A12" s="56" t="s">
        <v>164</v>
      </c>
      <c r="B12" s="67" t="s">
        <v>165</v>
      </c>
      <c r="C12" s="83" t="s">
        <v>142</v>
      </c>
      <c r="D12" s="98" t="s">
        <v>143</v>
      </c>
      <c r="E12" s="57" t="s">
        <v>144</v>
      </c>
      <c r="F12" s="67" t="s">
        <v>134</v>
      </c>
      <c r="G12" s="98" t="s">
        <v>135</v>
      </c>
      <c r="H12" s="58">
        <v>142780</v>
      </c>
    </row>
    <row r="13" spans="1:8" s="62" customFormat="1" ht="48" x14ac:dyDescent="0.2">
      <c r="A13" s="56" t="s">
        <v>164</v>
      </c>
      <c r="B13" s="67" t="s">
        <v>166</v>
      </c>
      <c r="C13" s="83" t="s">
        <v>64</v>
      </c>
      <c r="D13" s="98" t="s">
        <v>65</v>
      </c>
      <c r="E13" s="57" t="s">
        <v>167</v>
      </c>
      <c r="F13" s="67" t="s">
        <v>66</v>
      </c>
      <c r="G13" s="98" t="s">
        <v>101</v>
      </c>
      <c r="H13" s="58">
        <v>154512.81</v>
      </c>
    </row>
    <row r="14" spans="1:8" s="62" customFormat="1" ht="60" x14ac:dyDescent="0.2">
      <c r="A14" s="56" t="s">
        <v>164</v>
      </c>
      <c r="B14" s="67" t="s">
        <v>168</v>
      </c>
      <c r="C14" s="83" t="s">
        <v>145</v>
      </c>
      <c r="D14" s="98" t="s">
        <v>146</v>
      </c>
      <c r="E14" s="57" t="s">
        <v>147</v>
      </c>
      <c r="F14" s="67" t="s">
        <v>169</v>
      </c>
      <c r="G14" s="98" t="s">
        <v>170</v>
      </c>
      <c r="H14" s="58">
        <v>283200</v>
      </c>
    </row>
    <row r="15" spans="1:8" s="62" customFormat="1" ht="24" x14ac:dyDescent="0.2">
      <c r="A15" s="56" t="s">
        <v>164</v>
      </c>
      <c r="B15" s="67" t="s">
        <v>171</v>
      </c>
      <c r="C15" s="83" t="s">
        <v>69</v>
      </c>
      <c r="D15" s="98" t="s">
        <v>1</v>
      </c>
      <c r="E15" s="57" t="s">
        <v>172</v>
      </c>
      <c r="F15" s="67" t="s">
        <v>140</v>
      </c>
      <c r="G15" s="98" t="s">
        <v>141</v>
      </c>
      <c r="H15" s="58">
        <v>70000</v>
      </c>
    </row>
    <row r="16" spans="1:8" s="62" customFormat="1" ht="18.75" customHeight="1" x14ac:dyDescent="0.2">
      <c r="A16" s="56" t="s">
        <v>164</v>
      </c>
      <c r="B16" s="67" t="s">
        <v>173</v>
      </c>
      <c r="C16" s="83" t="s">
        <v>69</v>
      </c>
      <c r="D16" s="98" t="s">
        <v>1</v>
      </c>
      <c r="E16" s="57" t="s">
        <v>174</v>
      </c>
      <c r="F16" s="67" t="s">
        <v>118</v>
      </c>
      <c r="G16" s="98" t="s">
        <v>119</v>
      </c>
      <c r="H16" s="58">
        <v>190000</v>
      </c>
    </row>
    <row r="17" spans="1:8" s="62" customFormat="1" ht="35.1" customHeight="1" x14ac:dyDescent="0.2">
      <c r="A17" s="56" t="s">
        <v>175</v>
      </c>
      <c r="B17" s="67" t="s">
        <v>176</v>
      </c>
      <c r="C17" s="83" t="s">
        <v>116</v>
      </c>
      <c r="D17" s="98" t="s">
        <v>117</v>
      </c>
      <c r="E17" s="57" t="s">
        <v>148</v>
      </c>
      <c r="F17" s="67" t="s">
        <v>134</v>
      </c>
      <c r="G17" s="98" t="s">
        <v>135</v>
      </c>
      <c r="H17" s="58">
        <v>592588.80000000005</v>
      </c>
    </row>
    <row r="18" spans="1:8" s="62" customFormat="1" ht="35.1" customHeight="1" x14ac:dyDescent="0.2">
      <c r="A18" s="56" t="s">
        <v>177</v>
      </c>
      <c r="B18" s="67" t="s">
        <v>178</v>
      </c>
      <c r="C18" s="83" t="s">
        <v>47</v>
      </c>
      <c r="D18" s="98" t="s">
        <v>0</v>
      </c>
      <c r="E18" s="57" t="s">
        <v>179</v>
      </c>
      <c r="F18" s="67" t="s">
        <v>3</v>
      </c>
      <c r="G18" s="98" t="s">
        <v>102</v>
      </c>
      <c r="H18" s="58">
        <v>200720.11</v>
      </c>
    </row>
    <row r="19" spans="1:8" s="62" customFormat="1" ht="35.1" customHeight="1" x14ac:dyDescent="0.2">
      <c r="A19" s="56" t="s">
        <v>177</v>
      </c>
      <c r="B19" s="67" t="s">
        <v>180</v>
      </c>
      <c r="C19" s="83" t="s">
        <v>86</v>
      </c>
      <c r="D19" s="98" t="s">
        <v>98</v>
      </c>
      <c r="E19" s="57" t="s">
        <v>149</v>
      </c>
      <c r="F19" s="67" t="s">
        <v>4</v>
      </c>
      <c r="G19" s="98" t="s">
        <v>181</v>
      </c>
      <c r="H19" s="58">
        <v>40804.730000000003</v>
      </c>
    </row>
    <row r="20" spans="1:8" s="62" customFormat="1" ht="35.1" customHeight="1" x14ac:dyDescent="0.2">
      <c r="A20" s="56" t="s">
        <v>177</v>
      </c>
      <c r="B20" s="67" t="s">
        <v>182</v>
      </c>
      <c r="C20" s="83" t="s">
        <v>47</v>
      </c>
      <c r="D20" s="98" t="s">
        <v>0</v>
      </c>
      <c r="E20" s="57" t="s">
        <v>183</v>
      </c>
      <c r="F20" s="67" t="s">
        <v>3</v>
      </c>
      <c r="G20" s="98" t="s">
        <v>102</v>
      </c>
      <c r="H20" s="58">
        <v>10472.69</v>
      </c>
    </row>
    <row r="21" spans="1:8" s="62" customFormat="1" ht="35.1" customHeight="1" x14ac:dyDescent="0.2">
      <c r="A21" s="56" t="s">
        <v>184</v>
      </c>
      <c r="B21" s="67" t="s">
        <v>185</v>
      </c>
      <c r="C21" s="83" t="s">
        <v>151</v>
      </c>
      <c r="D21" s="98" t="s">
        <v>152</v>
      </c>
      <c r="E21" s="57" t="s">
        <v>153</v>
      </c>
      <c r="F21" s="67" t="s">
        <v>186</v>
      </c>
      <c r="G21" s="98" t="s">
        <v>187</v>
      </c>
      <c r="H21" s="58">
        <v>44391.6</v>
      </c>
    </row>
    <row r="22" spans="1:8" s="62" customFormat="1" ht="35.1" customHeight="1" x14ac:dyDescent="0.2">
      <c r="A22" s="56" t="s">
        <v>184</v>
      </c>
      <c r="B22" s="67" t="s">
        <v>188</v>
      </c>
      <c r="C22" s="83" t="s">
        <v>113</v>
      </c>
      <c r="D22" s="98" t="s">
        <v>114</v>
      </c>
      <c r="E22" s="57" t="s">
        <v>150</v>
      </c>
      <c r="F22" s="67" t="s">
        <v>4</v>
      </c>
      <c r="G22" s="98" t="s">
        <v>181</v>
      </c>
      <c r="H22" s="58">
        <v>10760.48</v>
      </c>
    </row>
    <row r="23" spans="1:8" s="62" customFormat="1" ht="36" x14ac:dyDescent="0.2">
      <c r="A23" s="56" t="s">
        <v>189</v>
      </c>
      <c r="B23" s="67" t="s">
        <v>190</v>
      </c>
      <c r="C23" s="83" t="s">
        <v>61</v>
      </c>
      <c r="D23" s="98" t="s">
        <v>62</v>
      </c>
      <c r="E23" s="57" t="s">
        <v>191</v>
      </c>
      <c r="F23" s="67" t="s">
        <v>63</v>
      </c>
      <c r="G23" s="98" t="s">
        <v>100</v>
      </c>
      <c r="H23" s="58">
        <v>31697.77</v>
      </c>
    </row>
    <row r="24" spans="1:8" s="62" customFormat="1" ht="48" x14ac:dyDescent="0.2">
      <c r="A24" s="56" t="s">
        <v>189</v>
      </c>
      <c r="B24" s="67" t="s">
        <v>192</v>
      </c>
      <c r="C24" s="83" t="s">
        <v>158</v>
      </c>
      <c r="D24" s="98" t="s">
        <v>159</v>
      </c>
      <c r="E24" s="57" t="s">
        <v>160</v>
      </c>
      <c r="F24" s="67" t="s">
        <v>193</v>
      </c>
      <c r="G24" s="98" t="s">
        <v>194</v>
      </c>
      <c r="H24" s="58">
        <v>67850</v>
      </c>
    </row>
    <row r="25" spans="1:8" s="62" customFormat="1" ht="48" x14ac:dyDescent="0.2">
      <c r="A25" s="56" t="s">
        <v>189</v>
      </c>
      <c r="B25" s="67" t="s">
        <v>195</v>
      </c>
      <c r="C25" s="83" t="s">
        <v>113</v>
      </c>
      <c r="D25" s="98" t="s">
        <v>114</v>
      </c>
      <c r="E25" s="57" t="s">
        <v>154</v>
      </c>
      <c r="F25" s="67" t="s">
        <v>4</v>
      </c>
      <c r="G25" s="98" t="s">
        <v>181</v>
      </c>
      <c r="H25" s="58">
        <v>143402.96</v>
      </c>
    </row>
    <row r="26" spans="1:8" s="62" customFormat="1" ht="48" x14ac:dyDescent="0.2">
      <c r="A26" s="56" t="s">
        <v>189</v>
      </c>
      <c r="B26" s="67" t="s">
        <v>195</v>
      </c>
      <c r="C26" s="83" t="s">
        <v>113</v>
      </c>
      <c r="D26" s="98" t="s">
        <v>114</v>
      </c>
      <c r="E26" s="57" t="s">
        <v>154</v>
      </c>
      <c r="F26" s="67" t="s">
        <v>196</v>
      </c>
      <c r="G26" s="98" t="s">
        <v>197</v>
      </c>
      <c r="H26" s="58">
        <v>23972.98</v>
      </c>
    </row>
    <row r="27" spans="1:8" s="62" customFormat="1" ht="36" x14ac:dyDescent="0.2">
      <c r="A27" s="56" t="s">
        <v>198</v>
      </c>
      <c r="B27" s="67" t="s">
        <v>199</v>
      </c>
      <c r="C27" s="83" t="s">
        <v>155</v>
      </c>
      <c r="D27" s="98" t="s">
        <v>156</v>
      </c>
      <c r="E27" s="57" t="s">
        <v>157</v>
      </c>
      <c r="F27" s="67" t="s">
        <v>200</v>
      </c>
      <c r="G27" s="98" t="s">
        <v>201</v>
      </c>
      <c r="H27" s="58">
        <v>180749.1</v>
      </c>
    </row>
    <row r="28" spans="1:8" s="62" customFormat="1" ht="48" x14ac:dyDescent="0.2">
      <c r="A28" s="56" t="s">
        <v>202</v>
      </c>
      <c r="B28" s="67" t="s">
        <v>203</v>
      </c>
      <c r="C28" s="83" t="s">
        <v>84</v>
      </c>
      <c r="D28" s="98" t="s">
        <v>85</v>
      </c>
      <c r="E28" s="57" t="s">
        <v>204</v>
      </c>
      <c r="F28" s="67" t="s">
        <v>66</v>
      </c>
      <c r="G28" s="98" t="s">
        <v>101</v>
      </c>
      <c r="H28" s="58">
        <v>200127.95</v>
      </c>
    </row>
    <row r="29" spans="1:8" s="62" customFormat="1" ht="36" x14ac:dyDescent="0.2">
      <c r="A29" s="56" t="s">
        <v>202</v>
      </c>
      <c r="B29" s="67" t="s">
        <v>205</v>
      </c>
      <c r="C29" s="83" t="s">
        <v>206</v>
      </c>
      <c r="D29" s="98" t="s">
        <v>207</v>
      </c>
      <c r="E29" s="57" t="s">
        <v>208</v>
      </c>
      <c r="F29" s="67" t="s">
        <v>209</v>
      </c>
      <c r="G29" s="98" t="s">
        <v>210</v>
      </c>
      <c r="H29" s="58">
        <v>8595.1200000000008</v>
      </c>
    </row>
    <row r="30" spans="1:8" s="62" customFormat="1" ht="48" x14ac:dyDescent="0.2">
      <c r="A30" s="56" t="s">
        <v>202</v>
      </c>
      <c r="B30" s="67" t="s">
        <v>211</v>
      </c>
      <c r="C30" s="83" t="s">
        <v>142</v>
      </c>
      <c r="D30" s="98" t="s">
        <v>143</v>
      </c>
      <c r="E30" s="57" t="s">
        <v>212</v>
      </c>
      <c r="F30" s="67" t="s">
        <v>134</v>
      </c>
      <c r="G30" s="98" t="s">
        <v>135</v>
      </c>
      <c r="H30" s="58">
        <v>71390</v>
      </c>
    </row>
    <row r="31" spans="1:8" s="62" customFormat="1" ht="48" x14ac:dyDescent="0.2">
      <c r="A31" s="56" t="s">
        <v>213</v>
      </c>
      <c r="B31" s="67" t="s">
        <v>214</v>
      </c>
      <c r="C31" s="83" t="s">
        <v>94</v>
      </c>
      <c r="D31" s="98" t="s">
        <v>95</v>
      </c>
      <c r="E31" s="57" t="s">
        <v>215</v>
      </c>
      <c r="F31" s="67" t="s">
        <v>96</v>
      </c>
      <c r="G31" s="98" t="s">
        <v>99</v>
      </c>
      <c r="H31" s="58">
        <v>244900</v>
      </c>
    </row>
    <row r="32" spans="1:8" s="62" customFormat="1" ht="48" x14ac:dyDescent="0.2">
      <c r="A32" s="56" t="s">
        <v>213</v>
      </c>
      <c r="B32" s="67" t="s">
        <v>216</v>
      </c>
      <c r="C32" s="83" t="s">
        <v>217</v>
      </c>
      <c r="D32" s="98" t="s">
        <v>218</v>
      </c>
      <c r="E32" s="57" t="s">
        <v>219</v>
      </c>
      <c r="F32" s="67" t="s">
        <v>97</v>
      </c>
      <c r="G32" s="98" t="s">
        <v>220</v>
      </c>
      <c r="H32" s="58">
        <v>94400</v>
      </c>
    </row>
    <row r="33" spans="1:8" s="62" customFormat="1" ht="48" x14ac:dyDescent="0.2">
      <c r="A33" s="56" t="s">
        <v>213</v>
      </c>
      <c r="B33" s="67" t="s">
        <v>216</v>
      </c>
      <c r="C33" s="83" t="s">
        <v>217</v>
      </c>
      <c r="D33" s="98" t="s">
        <v>218</v>
      </c>
      <c r="E33" s="57" t="s">
        <v>219</v>
      </c>
      <c r="F33" s="67" t="s">
        <v>196</v>
      </c>
      <c r="G33" s="98" t="s">
        <v>197</v>
      </c>
      <c r="H33" s="58">
        <v>28910</v>
      </c>
    </row>
    <row r="34" spans="1:8" s="62" customFormat="1" ht="48" x14ac:dyDescent="0.2">
      <c r="A34" s="56" t="s">
        <v>213</v>
      </c>
      <c r="B34" s="67" t="s">
        <v>216</v>
      </c>
      <c r="C34" s="83" t="s">
        <v>217</v>
      </c>
      <c r="D34" s="98" t="s">
        <v>218</v>
      </c>
      <c r="E34" s="57" t="s">
        <v>219</v>
      </c>
      <c r="F34" s="67" t="s">
        <v>221</v>
      </c>
      <c r="G34" s="98" t="s">
        <v>222</v>
      </c>
      <c r="H34" s="58">
        <v>14750</v>
      </c>
    </row>
    <row r="35" spans="1:8" s="62" customFormat="1" ht="48" x14ac:dyDescent="0.2">
      <c r="A35" s="56" t="s">
        <v>213</v>
      </c>
      <c r="B35" s="67" t="s">
        <v>216</v>
      </c>
      <c r="C35" s="83" t="s">
        <v>217</v>
      </c>
      <c r="D35" s="98" t="s">
        <v>218</v>
      </c>
      <c r="E35" s="57" t="s">
        <v>219</v>
      </c>
      <c r="F35" s="67" t="s">
        <v>200</v>
      </c>
      <c r="G35" s="98" t="s">
        <v>201</v>
      </c>
      <c r="H35" s="58">
        <v>35400</v>
      </c>
    </row>
    <row r="36" spans="1:8" s="62" customFormat="1" ht="48" x14ac:dyDescent="0.2">
      <c r="A36" s="56" t="s">
        <v>213</v>
      </c>
      <c r="B36" s="67" t="s">
        <v>216</v>
      </c>
      <c r="C36" s="83" t="s">
        <v>217</v>
      </c>
      <c r="D36" s="98" t="s">
        <v>218</v>
      </c>
      <c r="E36" s="57" t="s">
        <v>219</v>
      </c>
      <c r="F36" s="67" t="s">
        <v>223</v>
      </c>
      <c r="G36" s="98" t="s">
        <v>224</v>
      </c>
      <c r="H36" s="58">
        <v>252520</v>
      </c>
    </row>
    <row r="37" spans="1:8" s="62" customFormat="1" ht="36" x14ac:dyDescent="0.2">
      <c r="A37" s="56" t="s">
        <v>225</v>
      </c>
      <c r="B37" s="67" t="s">
        <v>226</v>
      </c>
      <c r="C37" s="83" t="s">
        <v>47</v>
      </c>
      <c r="D37" s="98" t="s">
        <v>0</v>
      </c>
      <c r="E37" s="57" t="s">
        <v>227</v>
      </c>
      <c r="F37" s="67" t="s">
        <v>71</v>
      </c>
      <c r="G37" s="98" t="s">
        <v>103</v>
      </c>
      <c r="H37" s="58">
        <v>17875</v>
      </c>
    </row>
    <row r="38" spans="1:8" s="62" customFormat="1" ht="36" x14ac:dyDescent="0.2">
      <c r="A38" s="56" t="s">
        <v>225</v>
      </c>
      <c r="B38" s="67" t="s">
        <v>228</v>
      </c>
      <c r="C38" s="83" t="s">
        <v>229</v>
      </c>
      <c r="D38" s="98" t="s">
        <v>230</v>
      </c>
      <c r="E38" s="57" t="s">
        <v>231</v>
      </c>
      <c r="F38" s="67" t="s">
        <v>136</v>
      </c>
      <c r="G38" s="98" t="s">
        <v>137</v>
      </c>
      <c r="H38" s="58">
        <v>47200</v>
      </c>
    </row>
    <row r="39" spans="1:8" s="62" customFormat="1" ht="48" x14ac:dyDescent="0.2">
      <c r="A39" s="56" t="s">
        <v>225</v>
      </c>
      <c r="B39" s="67" t="s">
        <v>232</v>
      </c>
      <c r="C39" s="83" t="s">
        <v>233</v>
      </c>
      <c r="D39" s="98" t="s">
        <v>234</v>
      </c>
      <c r="E39" s="57" t="s">
        <v>235</v>
      </c>
      <c r="F39" s="67" t="s">
        <v>4</v>
      </c>
      <c r="G39" s="98" t="s">
        <v>181</v>
      </c>
      <c r="H39" s="58">
        <v>57631.199999999997</v>
      </c>
    </row>
    <row r="40" spans="1:8" s="62" customFormat="1" ht="36" x14ac:dyDescent="0.2">
      <c r="A40" s="56" t="s">
        <v>225</v>
      </c>
      <c r="B40" s="67" t="s">
        <v>236</v>
      </c>
      <c r="C40" s="83" t="s">
        <v>47</v>
      </c>
      <c r="D40" s="98" t="s">
        <v>0</v>
      </c>
      <c r="E40" s="57" t="s">
        <v>237</v>
      </c>
      <c r="F40" s="67" t="s">
        <v>71</v>
      </c>
      <c r="G40" s="98" t="s">
        <v>103</v>
      </c>
      <c r="H40" s="58">
        <v>119374.35</v>
      </c>
    </row>
    <row r="41" spans="1:8" s="62" customFormat="1" ht="18" customHeight="1" x14ac:dyDescent="0.2">
      <c r="A41" s="56" t="s">
        <v>225</v>
      </c>
      <c r="B41" s="67" t="s">
        <v>238</v>
      </c>
      <c r="C41" s="83" t="s">
        <v>69</v>
      </c>
      <c r="D41" s="98" t="s">
        <v>1</v>
      </c>
      <c r="E41" s="57" t="s">
        <v>239</v>
      </c>
      <c r="F41" s="67" t="s">
        <v>77</v>
      </c>
      <c r="G41" s="98" t="s">
        <v>105</v>
      </c>
      <c r="H41" s="58">
        <v>4786577</v>
      </c>
    </row>
    <row r="42" spans="1:8" s="62" customFormat="1" ht="18" customHeight="1" x14ac:dyDescent="0.2">
      <c r="A42" s="56" t="s">
        <v>225</v>
      </c>
      <c r="B42" s="67" t="s">
        <v>238</v>
      </c>
      <c r="C42" s="83" t="s">
        <v>69</v>
      </c>
      <c r="D42" s="98" t="s">
        <v>1</v>
      </c>
      <c r="E42" s="57" t="s">
        <v>239</v>
      </c>
      <c r="F42" s="67" t="s">
        <v>74</v>
      </c>
      <c r="G42" s="98" t="s">
        <v>106</v>
      </c>
      <c r="H42" s="58">
        <v>338783.25</v>
      </c>
    </row>
    <row r="43" spans="1:8" s="62" customFormat="1" ht="18" customHeight="1" x14ac:dyDescent="0.2">
      <c r="A43" s="56" t="s">
        <v>225</v>
      </c>
      <c r="B43" s="67" t="s">
        <v>238</v>
      </c>
      <c r="C43" s="83" t="s">
        <v>69</v>
      </c>
      <c r="D43" s="98" t="s">
        <v>1</v>
      </c>
      <c r="E43" s="57" t="s">
        <v>239</v>
      </c>
      <c r="F43" s="67" t="s">
        <v>75</v>
      </c>
      <c r="G43" s="98" t="s">
        <v>107</v>
      </c>
      <c r="H43" s="58">
        <v>339846.98</v>
      </c>
    </row>
    <row r="44" spans="1:8" s="62" customFormat="1" ht="30.75" customHeight="1" x14ac:dyDescent="0.2">
      <c r="A44" s="56" t="s">
        <v>225</v>
      </c>
      <c r="B44" s="67" t="s">
        <v>238</v>
      </c>
      <c r="C44" s="83" t="s">
        <v>69</v>
      </c>
      <c r="D44" s="98" t="s">
        <v>1</v>
      </c>
      <c r="E44" s="57" t="s">
        <v>239</v>
      </c>
      <c r="F44" s="67" t="s">
        <v>76</v>
      </c>
      <c r="G44" s="98" t="s">
        <v>108</v>
      </c>
      <c r="H44" s="58">
        <v>49873.99</v>
      </c>
    </row>
    <row r="45" spans="1:8" s="62" customFormat="1" ht="18" customHeight="1" x14ac:dyDescent="0.2">
      <c r="A45" s="56" t="s">
        <v>225</v>
      </c>
      <c r="B45" s="67" t="s">
        <v>240</v>
      </c>
      <c r="C45" s="83" t="s">
        <v>69</v>
      </c>
      <c r="D45" s="98" t="s">
        <v>1</v>
      </c>
      <c r="E45" s="57" t="s">
        <v>241</v>
      </c>
      <c r="F45" s="67" t="s">
        <v>73</v>
      </c>
      <c r="G45" s="98" t="s">
        <v>110</v>
      </c>
      <c r="H45" s="58">
        <v>2860000</v>
      </c>
    </row>
    <row r="46" spans="1:8" s="62" customFormat="1" ht="18" customHeight="1" x14ac:dyDescent="0.2">
      <c r="A46" s="56" t="s">
        <v>225</v>
      </c>
      <c r="B46" s="67" t="s">
        <v>240</v>
      </c>
      <c r="C46" s="83" t="s">
        <v>69</v>
      </c>
      <c r="D46" s="98" t="s">
        <v>1</v>
      </c>
      <c r="E46" s="57" t="s">
        <v>241</v>
      </c>
      <c r="F46" s="67" t="s">
        <v>74</v>
      </c>
      <c r="G46" s="98" t="s">
        <v>106</v>
      </c>
      <c r="H46" s="58">
        <v>202774</v>
      </c>
    </row>
    <row r="47" spans="1:8" s="62" customFormat="1" ht="18" customHeight="1" x14ac:dyDescent="0.2">
      <c r="A47" s="56" t="s">
        <v>225</v>
      </c>
      <c r="B47" s="67" t="s">
        <v>240</v>
      </c>
      <c r="C47" s="83" t="s">
        <v>69</v>
      </c>
      <c r="D47" s="98" t="s">
        <v>1</v>
      </c>
      <c r="E47" s="57" t="s">
        <v>241</v>
      </c>
      <c r="F47" s="67" t="s">
        <v>75</v>
      </c>
      <c r="G47" s="98" t="s">
        <v>107</v>
      </c>
      <c r="H47" s="58">
        <v>203060</v>
      </c>
    </row>
    <row r="48" spans="1:8" s="62" customFormat="1" ht="32.25" customHeight="1" x14ac:dyDescent="0.2">
      <c r="A48" s="56" t="s">
        <v>225</v>
      </c>
      <c r="B48" s="67" t="s">
        <v>240</v>
      </c>
      <c r="C48" s="83" t="s">
        <v>69</v>
      </c>
      <c r="D48" s="98" t="s">
        <v>1</v>
      </c>
      <c r="E48" s="57" t="s">
        <v>241</v>
      </c>
      <c r="F48" s="67" t="s">
        <v>76</v>
      </c>
      <c r="G48" s="98" t="s">
        <v>108</v>
      </c>
      <c r="H48" s="58">
        <v>29328.36</v>
      </c>
    </row>
    <row r="49" spans="1:8" s="62" customFormat="1" ht="18" customHeight="1" x14ac:dyDescent="0.2">
      <c r="A49" s="56" t="s">
        <v>225</v>
      </c>
      <c r="B49" s="67" t="s">
        <v>242</v>
      </c>
      <c r="C49" s="83" t="s">
        <v>69</v>
      </c>
      <c r="D49" s="98" t="s">
        <v>1</v>
      </c>
      <c r="E49" s="57" t="s">
        <v>243</v>
      </c>
      <c r="F49" s="67" t="s">
        <v>72</v>
      </c>
      <c r="G49" s="98" t="s">
        <v>109</v>
      </c>
      <c r="H49" s="58">
        <v>446000</v>
      </c>
    </row>
    <row r="50" spans="1:8" s="62" customFormat="1" ht="18" customHeight="1" x14ac:dyDescent="0.2">
      <c r="A50" s="56" t="s">
        <v>225</v>
      </c>
      <c r="B50" s="67" t="s">
        <v>244</v>
      </c>
      <c r="C50" s="83" t="s">
        <v>69</v>
      </c>
      <c r="D50" s="98" t="s">
        <v>1</v>
      </c>
      <c r="E50" s="57" t="s">
        <v>245</v>
      </c>
      <c r="F50" s="67" t="s">
        <v>78</v>
      </c>
      <c r="G50" s="98" t="s">
        <v>112</v>
      </c>
      <c r="H50" s="58">
        <v>55000</v>
      </c>
    </row>
    <row r="51" spans="1:8" s="62" customFormat="1" ht="18" customHeight="1" x14ac:dyDescent="0.2">
      <c r="A51" s="56" t="s">
        <v>225</v>
      </c>
      <c r="B51" s="67" t="s">
        <v>244</v>
      </c>
      <c r="C51" s="83" t="s">
        <v>69</v>
      </c>
      <c r="D51" s="98" t="s">
        <v>1</v>
      </c>
      <c r="E51" s="57" t="s">
        <v>245</v>
      </c>
      <c r="F51" s="67" t="s">
        <v>74</v>
      </c>
      <c r="G51" s="98" t="s">
        <v>106</v>
      </c>
      <c r="H51" s="58">
        <v>3899.5</v>
      </c>
    </row>
    <row r="52" spans="1:8" s="62" customFormat="1" ht="18" customHeight="1" x14ac:dyDescent="0.2">
      <c r="A52" s="56" t="s">
        <v>225</v>
      </c>
      <c r="B52" s="67" t="s">
        <v>244</v>
      </c>
      <c r="C52" s="83" t="s">
        <v>69</v>
      </c>
      <c r="D52" s="98" t="s">
        <v>1</v>
      </c>
      <c r="E52" s="57" t="s">
        <v>245</v>
      </c>
      <c r="F52" s="67" t="s">
        <v>75</v>
      </c>
      <c r="G52" s="98" t="s">
        <v>107</v>
      </c>
      <c r="H52" s="58">
        <v>3905</v>
      </c>
    </row>
    <row r="53" spans="1:8" s="62" customFormat="1" ht="28.5" customHeight="1" x14ac:dyDescent="0.2">
      <c r="A53" s="56" t="s">
        <v>225</v>
      </c>
      <c r="B53" s="67" t="s">
        <v>244</v>
      </c>
      <c r="C53" s="83" t="s">
        <v>69</v>
      </c>
      <c r="D53" s="98" t="s">
        <v>1</v>
      </c>
      <c r="E53" s="57" t="s">
        <v>245</v>
      </c>
      <c r="F53" s="67" t="s">
        <v>76</v>
      </c>
      <c r="G53" s="98" t="s">
        <v>108</v>
      </c>
      <c r="H53" s="58">
        <v>307.04000000000002</v>
      </c>
    </row>
    <row r="54" spans="1:8" s="62" customFormat="1" ht="24" x14ac:dyDescent="0.2">
      <c r="A54" s="56" t="s">
        <v>225</v>
      </c>
      <c r="B54" s="67" t="s">
        <v>246</v>
      </c>
      <c r="C54" s="83" t="s">
        <v>69</v>
      </c>
      <c r="D54" s="98" t="s">
        <v>1</v>
      </c>
      <c r="E54" s="57" t="s">
        <v>247</v>
      </c>
      <c r="F54" s="67" t="s">
        <v>248</v>
      </c>
      <c r="G54" s="98" t="s">
        <v>249</v>
      </c>
      <c r="H54" s="58">
        <v>146746.65</v>
      </c>
    </row>
    <row r="55" spans="1:8" s="62" customFormat="1" ht="36" customHeight="1" x14ac:dyDescent="0.2">
      <c r="A55" s="56" t="s">
        <v>250</v>
      </c>
      <c r="B55" s="67" t="s">
        <v>251</v>
      </c>
      <c r="C55" s="83" t="s">
        <v>130</v>
      </c>
      <c r="D55" s="98" t="s">
        <v>131</v>
      </c>
      <c r="E55" s="57" t="s">
        <v>252</v>
      </c>
      <c r="F55" s="67" t="s">
        <v>132</v>
      </c>
      <c r="G55" s="98" t="s">
        <v>133</v>
      </c>
      <c r="H55" s="58">
        <v>1005.4</v>
      </c>
    </row>
    <row r="56" spans="1:8" s="62" customFormat="1" ht="36" customHeight="1" x14ac:dyDescent="0.2">
      <c r="A56" s="56" t="s">
        <v>250</v>
      </c>
      <c r="B56" s="67" t="s">
        <v>253</v>
      </c>
      <c r="C56" s="83" t="s">
        <v>116</v>
      </c>
      <c r="D56" s="98" t="s">
        <v>117</v>
      </c>
      <c r="E56" s="57" t="s">
        <v>254</v>
      </c>
      <c r="F56" s="67" t="s">
        <v>134</v>
      </c>
      <c r="G56" s="98" t="s">
        <v>135</v>
      </c>
      <c r="H56" s="58">
        <v>296294.40000000002</v>
      </c>
    </row>
    <row r="57" spans="1:8" s="62" customFormat="1" ht="26.25" customHeight="1" x14ac:dyDescent="0.2">
      <c r="A57" s="56" t="s">
        <v>250</v>
      </c>
      <c r="B57" s="67" t="s">
        <v>255</v>
      </c>
      <c r="C57" s="83" t="s">
        <v>70</v>
      </c>
      <c r="D57" s="98" t="s">
        <v>111</v>
      </c>
      <c r="E57" s="57" t="s">
        <v>256</v>
      </c>
      <c r="F57" s="67" t="s">
        <v>71</v>
      </c>
      <c r="G57" s="98" t="s">
        <v>103</v>
      </c>
      <c r="H57" s="58">
        <v>11154</v>
      </c>
    </row>
    <row r="58" spans="1:8" s="62" customFormat="1" ht="30" customHeight="1" x14ac:dyDescent="0.2">
      <c r="A58" s="56" t="s">
        <v>250</v>
      </c>
      <c r="B58" s="67" t="s">
        <v>257</v>
      </c>
      <c r="C58" s="83" t="s">
        <v>258</v>
      </c>
      <c r="D58" s="98" t="s">
        <v>259</v>
      </c>
      <c r="E58" s="57" t="s">
        <v>260</v>
      </c>
      <c r="F58" s="67" t="s">
        <v>136</v>
      </c>
      <c r="G58" s="98" t="s">
        <v>137</v>
      </c>
      <c r="H58" s="58">
        <v>47200</v>
      </c>
    </row>
    <row r="59" spans="1:8" s="62" customFormat="1" ht="30" customHeight="1" x14ac:dyDescent="0.2">
      <c r="A59" s="56" t="s">
        <v>250</v>
      </c>
      <c r="B59" s="67" t="s">
        <v>261</v>
      </c>
      <c r="C59" s="83" t="s">
        <v>262</v>
      </c>
      <c r="D59" s="98" t="s">
        <v>263</v>
      </c>
      <c r="E59" s="57" t="s">
        <v>264</v>
      </c>
      <c r="F59" s="67" t="s">
        <v>136</v>
      </c>
      <c r="G59" s="98" t="s">
        <v>137</v>
      </c>
      <c r="H59" s="58">
        <v>35400</v>
      </c>
    </row>
    <row r="60" spans="1:8" s="62" customFormat="1" ht="48" x14ac:dyDescent="0.2">
      <c r="A60" s="56" t="s">
        <v>250</v>
      </c>
      <c r="B60" s="67" t="s">
        <v>265</v>
      </c>
      <c r="C60" s="83" t="s">
        <v>87</v>
      </c>
      <c r="D60" s="98" t="s">
        <v>88</v>
      </c>
      <c r="E60" s="57" t="s">
        <v>266</v>
      </c>
      <c r="F60" s="67" t="s">
        <v>89</v>
      </c>
      <c r="G60" s="98" t="s">
        <v>104</v>
      </c>
      <c r="H60" s="58">
        <v>368832.6</v>
      </c>
    </row>
    <row r="61" spans="1:8" s="62" customFormat="1" ht="43.5" customHeight="1" x14ac:dyDescent="0.2">
      <c r="A61" s="56" t="s">
        <v>267</v>
      </c>
      <c r="B61" s="67" t="s">
        <v>268</v>
      </c>
      <c r="C61" s="83" t="s">
        <v>86</v>
      </c>
      <c r="D61" s="98" t="s">
        <v>98</v>
      </c>
      <c r="E61" s="57" t="s">
        <v>269</v>
      </c>
      <c r="F61" s="67" t="s">
        <v>4</v>
      </c>
      <c r="G61" s="98" t="s">
        <v>181</v>
      </c>
      <c r="H61" s="58">
        <v>34709.35</v>
      </c>
    </row>
    <row r="62" spans="1:8" s="62" customFormat="1" ht="40.5" customHeight="1" x14ac:dyDescent="0.2">
      <c r="A62" s="56" t="s">
        <v>267</v>
      </c>
      <c r="B62" s="67" t="s">
        <v>268</v>
      </c>
      <c r="C62" s="83" t="s">
        <v>86</v>
      </c>
      <c r="D62" s="98" t="s">
        <v>98</v>
      </c>
      <c r="E62" s="57" t="s">
        <v>269</v>
      </c>
      <c r="F62" s="67" t="s">
        <v>196</v>
      </c>
      <c r="G62" s="98" t="s">
        <v>197</v>
      </c>
      <c r="H62" s="58">
        <v>13321.66</v>
      </c>
    </row>
    <row r="63" spans="1:8" s="62" customFormat="1" ht="48" x14ac:dyDescent="0.2">
      <c r="A63" s="56" t="s">
        <v>267</v>
      </c>
      <c r="B63" s="67" t="s">
        <v>270</v>
      </c>
      <c r="C63" s="83" t="s">
        <v>271</v>
      </c>
      <c r="D63" s="98" t="s">
        <v>272</v>
      </c>
      <c r="E63" s="57" t="s">
        <v>273</v>
      </c>
      <c r="F63" s="67" t="s">
        <v>136</v>
      </c>
      <c r="G63" s="98" t="s">
        <v>137</v>
      </c>
      <c r="H63" s="58">
        <v>70800</v>
      </c>
    </row>
    <row r="64" spans="1:8" s="62" customFormat="1" ht="27.75" customHeight="1" x14ac:dyDescent="0.2">
      <c r="A64" s="56" t="s">
        <v>267</v>
      </c>
      <c r="B64" s="67" t="s">
        <v>274</v>
      </c>
      <c r="C64" s="83" t="s">
        <v>275</v>
      </c>
      <c r="D64" s="98" t="s">
        <v>276</v>
      </c>
      <c r="E64" s="57" t="s">
        <v>277</v>
      </c>
      <c r="F64" s="67" t="s">
        <v>136</v>
      </c>
      <c r="G64" s="98" t="s">
        <v>137</v>
      </c>
      <c r="H64" s="58">
        <v>82600</v>
      </c>
    </row>
    <row r="65" spans="1:8" s="62" customFormat="1" ht="36" x14ac:dyDescent="0.2">
      <c r="A65" s="56" t="s">
        <v>267</v>
      </c>
      <c r="B65" s="67" t="s">
        <v>278</v>
      </c>
      <c r="C65" s="83" t="s">
        <v>279</v>
      </c>
      <c r="D65" s="98" t="s">
        <v>280</v>
      </c>
      <c r="E65" s="57" t="s">
        <v>281</v>
      </c>
      <c r="F65" s="67" t="s">
        <v>136</v>
      </c>
      <c r="G65" s="98" t="s">
        <v>137</v>
      </c>
      <c r="H65" s="58">
        <v>70800</v>
      </c>
    </row>
    <row r="66" spans="1:8" s="62" customFormat="1" ht="30" customHeight="1" x14ac:dyDescent="0.2">
      <c r="A66" s="56" t="s">
        <v>267</v>
      </c>
      <c r="B66" s="67" t="s">
        <v>282</v>
      </c>
      <c r="C66" s="83" t="s">
        <v>283</v>
      </c>
      <c r="D66" s="98" t="s">
        <v>284</v>
      </c>
      <c r="E66" s="57" t="s">
        <v>285</v>
      </c>
      <c r="F66" s="67" t="s">
        <v>136</v>
      </c>
      <c r="G66" s="98" t="s">
        <v>137</v>
      </c>
      <c r="H66" s="58">
        <v>47200</v>
      </c>
    </row>
    <row r="67" spans="1:8" s="62" customFormat="1" ht="30" customHeight="1" x14ac:dyDescent="0.2">
      <c r="A67" s="56" t="s">
        <v>267</v>
      </c>
      <c r="B67" s="67" t="s">
        <v>286</v>
      </c>
      <c r="C67" s="83" t="s">
        <v>287</v>
      </c>
      <c r="D67" s="98" t="s">
        <v>288</v>
      </c>
      <c r="E67" s="57" t="s">
        <v>289</v>
      </c>
      <c r="F67" s="67" t="s">
        <v>136</v>
      </c>
      <c r="G67" s="98" t="s">
        <v>137</v>
      </c>
      <c r="H67" s="58">
        <v>188800</v>
      </c>
    </row>
    <row r="68" spans="1:8" s="62" customFormat="1" ht="30" customHeight="1" x14ac:dyDescent="0.2">
      <c r="A68" s="56" t="s">
        <v>267</v>
      </c>
      <c r="B68" s="67" t="s">
        <v>290</v>
      </c>
      <c r="C68" s="83" t="s">
        <v>291</v>
      </c>
      <c r="D68" s="98" t="s">
        <v>292</v>
      </c>
      <c r="E68" s="57" t="s">
        <v>293</v>
      </c>
      <c r="F68" s="67" t="s">
        <v>136</v>
      </c>
      <c r="G68" s="98" t="s">
        <v>137</v>
      </c>
      <c r="H68" s="58">
        <v>59000</v>
      </c>
    </row>
    <row r="69" spans="1:8" s="62" customFormat="1" ht="37.5" customHeight="1" x14ac:dyDescent="0.2">
      <c r="A69" s="56" t="s">
        <v>294</v>
      </c>
      <c r="B69" s="67" t="s">
        <v>295</v>
      </c>
      <c r="C69" s="83" t="s">
        <v>296</v>
      </c>
      <c r="D69" s="98" t="s">
        <v>297</v>
      </c>
      <c r="E69" s="57" t="s">
        <v>298</v>
      </c>
      <c r="F69" s="67" t="s">
        <v>136</v>
      </c>
      <c r="G69" s="98" t="s">
        <v>137</v>
      </c>
      <c r="H69" s="58">
        <v>82600</v>
      </c>
    </row>
    <row r="70" spans="1:8" s="62" customFormat="1" ht="30" customHeight="1" x14ac:dyDescent="0.2">
      <c r="A70" s="56" t="s">
        <v>294</v>
      </c>
      <c r="B70" s="67" t="s">
        <v>299</v>
      </c>
      <c r="C70" s="83" t="s">
        <v>300</v>
      </c>
      <c r="D70" s="98" t="s">
        <v>301</v>
      </c>
      <c r="E70" s="57" t="s">
        <v>302</v>
      </c>
      <c r="F70" s="67" t="s">
        <v>136</v>
      </c>
      <c r="G70" s="98" t="s">
        <v>137</v>
      </c>
      <c r="H70" s="58">
        <v>47200</v>
      </c>
    </row>
    <row r="71" spans="1:8" s="62" customFormat="1" ht="30" customHeight="1" x14ac:dyDescent="0.2">
      <c r="A71" s="56" t="s">
        <v>294</v>
      </c>
      <c r="B71" s="67" t="s">
        <v>303</v>
      </c>
      <c r="C71" s="83" t="s">
        <v>304</v>
      </c>
      <c r="D71" s="98" t="s">
        <v>305</v>
      </c>
      <c r="E71" s="57" t="s">
        <v>306</v>
      </c>
      <c r="F71" s="67" t="s">
        <v>136</v>
      </c>
      <c r="G71" s="98" t="s">
        <v>137</v>
      </c>
      <c r="H71" s="58">
        <v>236000</v>
      </c>
    </row>
    <row r="72" spans="1:8" s="62" customFormat="1" ht="30" customHeight="1" x14ac:dyDescent="0.2">
      <c r="A72" s="56" t="s">
        <v>294</v>
      </c>
      <c r="B72" s="67" t="s">
        <v>307</v>
      </c>
      <c r="C72" s="83" t="s">
        <v>308</v>
      </c>
      <c r="D72" s="98" t="s">
        <v>309</v>
      </c>
      <c r="E72" s="57" t="s">
        <v>310</v>
      </c>
      <c r="F72" s="67" t="s">
        <v>136</v>
      </c>
      <c r="G72" s="98" t="s">
        <v>137</v>
      </c>
      <c r="H72" s="58">
        <v>47200</v>
      </c>
    </row>
    <row r="73" spans="1:8" s="62" customFormat="1" ht="48" x14ac:dyDescent="0.2">
      <c r="A73" s="56" t="s">
        <v>294</v>
      </c>
      <c r="B73" s="67" t="s">
        <v>311</v>
      </c>
      <c r="C73" s="83" t="s">
        <v>312</v>
      </c>
      <c r="D73" s="98" t="s">
        <v>313</v>
      </c>
      <c r="E73" s="57" t="s">
        <v>314</v>
      </c>
      <c r="F73" s="67" t="s">
        <v>97</v>
      </c>
      <c r="G73" s="98" t="s">
        <v>220</v>
      </c>
      <c r="H73" s="58">
        <v>6912.91</v>
      </c>
    </row>
    <row r="74" spans="1:8" s="62" customFormat="1" ht="39.75" customHeight="1" x14ac:dyDescent="0.2">
      <c r="A74" s="56" t="s">
        <v>294</v>
      </c>
      <c r="B74" s="67" t="s">
        <v>311</v>
      </c>
      <c r="C74" s="83" t="s">
        <v>312</v>
      </c>
      <c r="D74" s="98" t="s">
        <v>313</v>
      </c>
      <c r="E74" s="57" t="s">
        <v>314</v>
      </c>
      <c r="F74" s="67" t="s">
        <v>221</v>
      </c>
      <c r="G74" s="98" t="s">
        <v>222</v>
      </c>
      <c r="H74" s="58">
        <v>2171.9699999999998</v>
      </c>
    </row>
    <row r="75" spans="1:8" s="62" customFormat="1" ht="48" x14ac:dyDescent="0.2">
      <c r="A75" s="56" t="s">
        <v>294</v>
      </c>
      <c r="B75" s="67" t="s">
        <v>315</v>
      </c>
      <c r="C75" s="83" t="s">
        <v>316</v>
      </c>
      <c r="D75" s="98" t="s">
        <v>317</v>
      </c>
      <c r="E75" s="57" t="s">
        <v>318</v>
      </c>
      <c r="F75" s="67" t="s">
        <v>186</v>
      </c>
      <c r="G75" s="98" t="s">
        <v>187</v>
      </c>
      <c r="H75" s="58">
        <v>121403.42</v>
      </c>
    </row>
    <row r="76" spans="1:8" s="62" customFormat="1" ht="30" customHeight="1" x14ac:dyDescent="0.2">
      <c r="A76" s="56" t="s">
        <v>294</v>
      </c>
      <c r="B76" s="67" t="s">
        <v>319</v>
      </c>
      <c r="C76" s="83" t="s">
        <v>320</v>
      </c>
      <c r="D76" s="98" t="s">
        <v>321</v>
      </c>
      <c r="E76" s="57" t="s">
        <v>322</v>
      </c>
      <c r="F76" s="67" t="s">
        <v>136</v>
      </c>
      <c r="G76" s="98" t="s">
        <v>137</v>
      </c>
      <c r="H76" s="58">
        <v>188800</v>
      </c>
    </row>
    <row r="77" spans="1:8" s="62" customFormat="1" ht="30" customHeight="1" x14ac:dyDescent="0.2">
      <c r="A77" s="56" t="s">
        <v>294</v>
      </c>
      <c r="B77" s="67" t="s">
        <v>323</v>
      </c>
      <c r="C77" s="83" t="s">
        <v>324</v>
      </c>
      <c r="D77" s="98" t="s">
        <v>325</v>
      </c>
      <c r="E77" s="57" t="s">
        <v>326</v>
      </c>
      <c r="F77" s="67" t="s">
        <v>209</v>
      </c>
      <c r="G77" s="98" t="s">
        <v>210</v>
      </c>
      <c r="H77" s="58">
        <v>15149.78</v>
      </c>
    </row>
    <row r="78" spans="1:8" s="62" customFormat="1" ht="30" customHeight="1" x14ac:dyDescent="0.2">
      <c r="A78" s="56" t="s">
        <v>294</v>
      </c>
      <c r="B78" s="67" t="s">
        <v>323</v>
      </c>
      <c r="C78" s="83" t="s">
        <v>324</v>
      </c>
      <c r="D78" s="98" t="s">
        <v>325</v>
      </c>
      <c r="E78" s="57" t="s">
        <v>326</v>
      </c>
      <c r="F78" s="67" t="s">
        <v>327</v>
      </c>
      <c r="G78" s="98" t="s">
        <v>328</v>
      </c>
      <c r="H78" s="58">
        <v>14649.77</v>
      </c>
    </row>
    <row r="79" spans="1:8" s="62" customFormat="1" ht="30" customHeight="1" x14ac:dyDescent="0.2">
      <c r="A79" s="56" t="s">
        <v>294</v>
      </c>
      <c r="B79" s="67" t="s">
        <v>329</v>
      </c>
      <c r="C79" s="83" t="s">
        <v>330</v>
      </c>
      <c r="D79" s="98" t="s">
        <v>331</v>
      </c>
      <c r="E79" s="57" t="s">
        <v>332</v>
      </c>
      <c r="F79" s="67" t="s">
        <v>136</v>
      </c>
      <c r="G79" s="98" t="s">
        <v>137</v>
      </c>
      <c r="H79" s="58">
        <v>59000</v>
      </c>
    </row>
    <row r="80" spans="1:8" s="62" customFormat="1" ht="48" x14ac:dyDescent="0.2">
      <c r="A80" s="56" t="s">
        <v>333</v>
      </c>
      <c r="B80" s="67" t="s">
        <v>334</v>
      </c>
      <c r="C80" s="83" t="s">
        <v>335</v>
      </c>
      <c r="D80" s="98" t="s">
        <v>336</v>
      </c>
      <c r="E80" s="57" t="s">
        <v>337</v>
      </c>
      <c r="F80" s="67" t="s">
        <v>338</v>
      </c>
      <c r="G80" s="98" t="s">
        <v>339</v>
      </c>
      <c r="H80" s="58">
        <v>42480</v>
      </c>
    </row>
    <row r="81" spans="1:9" s="62" customFormat="1" ht="42.75" customHeight="1" x14ac:dyDescent="0.2">
      <c r="A81" s="56" t="s">
        <v>333</v>
      </c>
      <c r="B81" s="67" t="s">
        <v>334</v>
      </c>
      <c r="C81" s="83" t="s">
        <v>335</v>
      </c>
      <c r="D81" s="98" t="s">
        <v>336</v>
      </c>
      <c r="E81" s="57" t="s">
        <v>337</v>
      </c>
      <c r="F81" s="67" t="s">
        <v>97</v>
      </c>
      <c r="G81" s="98" t="s">
        <v>220</v>
      </c>
      <c r="H81" s="58">
        <v>287.63</v>
      </c>
    </row>
    <row r="82" spans="1:9" s="62" customFormat="1" ht="30" customHeight="1" x14ac:dyDescent="0.2">
      <c r="A82" s="56" t="s">
        <v>340</v>
      </c>
      <c r="B82" s="67" t="s">
        <v>341</v>
      </c>
      <c r="C82" s="83" t="s">
        <v>342</v>
      </c>
      <c r="D82" s="98" t="s">
        <v>343</v>
      </c>
      <c r="E82" s="57" t="s">
        <v>344</v>
      </c>
      <c r="F82" s="67" t="s">
        <v>136</v>
      </c>
      <c r="G82" s="98" t="s">
        <v>137</v>
      </c>
      <c r="H82" s="58">
        <v>47200</v>
      </c>
    </row>
    <row r="83" spans="1:9" s="62" customFormat="1" ht="30" customHeight="1" x14ac:dyDescent="0.2">
      <c r="A83" s="56" t="s">
        <v>340</v>
      </c>
      <c r="B83" s="67" t="s">
        <v>345</v>
      </c>
      <c r="C83" s="83" t="s">
        <v>346</v>
      </c>
      <c r="D83" s="98" t="s">
        <v>347</v>
      </c>
      <c r="E83" s="57" t="s">
        <v>348</v>
      </c>
      <c r="F83" s="67" t="s">
        <v>136</v>
      </c>
      <c r="G83" s="98" t="s">
        <v>137</v>
      </c>
      <c r="H83" s="58">
        <v>59000</v>
      </c>
    </row>
    <row r="84" spans="1:9" s="62" customFormat="1" ht="30" customHeight="1" x14ac:dyDescent="0.2">
      <c r="A84" s="56" t="s">
        <v>340</v>
      </c>
      <c r="B84" s="67" t="s">
        <v>349</v>
      </c>
      <c r="C84" s="83" t="s">
        <v>350</v>
      </c>
      <c r="D84" s="98" t="s">
        <v>351</v>
      </c>
      <c r="E84" s="57" t="s">
        <v>352</v>
      </c>
      <c r="F84" s="67" t="s">
        <v>136</v>
      </c>
      <c r="G84" s="98" t="s">
        <v>137</v>
      </c>
      <c r="H84" s="58">
        <v>70800</v>
      </c>
    </row>
    <row r="85" spans="1:9" s="62" customFormat="1" ht="48" x14ac:dyDescent="0.2">
      <c r="A85" s="56" t="s">
        <v>340</v>
      </c>
      <c r="B85" s="67" t="s">
        <v>353</v>
      </c>
      <c r="C85" s="83" t="s">
        <v>354</v>
      </c>
      <c r="D85" s="98" t="s">
        <v>355</v>
      </c>
      <c r="E85" s="57" t="s">
        <v>356</v>
      </c>
      <c r="F85" s="67" t="s">
        <v>97</v>
      </c>
      <c r="G85" s="98" t="s">
        <v>220</v>
      </c>
      <c r="H85" s="58">
        <v>5725.95</v>
      </c>
    </row>
    <row r="86" spans="1:9" x14ac:dyDescent="0.25">
      <c r="A86" s="68"/>
      <c r="B86" s="69"/>
      <c r="C86" s="69"/>
      <c r="D86" s="99"/>
      <c r="E86" s="70"/>
      <c r="F86" s="69"/>
      <c r="G86" s="99" t="s">
        <v>7</v>
      </c>
      <c r="H86" s="71">
        <f>SUM(H12:H85)</f>
        <v>15220778.26</v>
      </c>
    </row>
    <row r="87" spans="1:9" x14ac:dyDescent="0.25">
      <c r="A87" s="72"/>
      <c r="B87" s="73"/>
      <c r="C87" s="73"/>
      <c r="D87" s="134"/>
      <c r="E87" s="76"/>
      <c r="F87" s="73"/>
      <c r="G87" s="75"/>
      <c r="H87" s="77"/>
    </row>
    <row r="88" spans="1:9" x14ac:dyDescent="0.25">
      <c r="A88" s="130"/>
      <c r="B88" s="130"/>
      <c r="C88" s="130"/>
      <c r="D88" s="130"/>
      <c r="E88" s="130"/>
      <c r="F88" s="130"/>
      <c r="G88" s="130"/>
      <c r="H88" s="130"/>
    </row>
    <row r="89" spans="1:9" x14ac:dyDescent="0.25">
      <c r="A89" s="72"/>
      <c r="B89" s="73"/>
      <c r="C89" s="73"/>
      <c r="D89" s="75"/>
      <c r="E89" s="76"/>
      <c r="F89" s="73"/>
      <c r="G89" s="75"/>
      <c r="H89" s="77"/>
    </row>
    <row r="90" spans="1:9" x14ac:dyDescent="0.25">
      <c r="A90" s="72"/>
      <c r="B90" s="73"/>
      <c r="C90" s="74"/>
      <c r="D90" s="75"/>
      <c r="E90" s="76"/>
      <c r="F90" s="73"/>
      <c r="G90" s="75"/>
      <c r="H90" s="77"/>
    </row>
    <row r="91" spans="1:9" x14ac:dyDescent="0.25">
      <c r="C91" s="10"/>
      <c r="E91" s="10"/>
      <c r="F91" s="10"/>
      <c r="G91" s="26"/>
      <c r="H91" s="22"/>
    </row>
    <row r="92" spans="1:9" x14ac:dyDescent="0.25">
      <c r="A92" s="10"/>
      <c r="B92" s="10"/>
      <c r="C92" s="2"/>
      <c r="F92" s="43"/>
    </row>
    <row r="93" spans="1:9" ht="15.75" customHeight="1" x14ac:dyDescent="0.25">
      <c r="A93" s="122" t="s">
        <v>48</v>
      </c>
      <c r="B93" s="122"/>
      <c r="C93" s="122"/>
      <c r="D93" s="124" t="s">
        <v>49</v>
      </c>
      <c r="E93" s="124"/>
      <c r="F93" s="124"/>
      <c r="G93" s="124"/>
      <c r="I93" s="2"/>
    </row>
    <row r="94" spans="1:9" ht="15.75" customHeight="1" x14ac:dyDescent="0.25">
      <c r="A94" s="120" t="s">
        <v>50</v>
      </c>
      <c r="B94" s="120"/>
      <c r="C94" s="120"/>
      <c r="D94" s="121" t="s">
        <v>42</v>
      </c>
      <c r="E94" s="121"/>
      <c r="F94" s="121"/>
      <c r="G94" s="121"/>
      <c r="I94" s="2"/>
    </row>
    <row r="95" spans="1:9" ht="15.75" customHeight="1" x14ac:dyDescent="0.25">
      <c r="A95" s="122" t="s">
        <v>43</v>
      </c>
      <c r="B95" s="122"/>
      <c r="C95" s="122"/>
      <c r="D95" s="23" t="s">
        <v>68</v>
      </c>
      <c r="E95" s="23"/>
      <c r="F95" s="23"/>
      <c r="G95" s="23"/>
      <c r="I95" s="2"/>
    </row>
    <row r="96" spans="1:9" x14ac:dyDescent="0.25">
      <c r="C96" s="10"/>
      <c r="E96" s="10"/>
      <c r="F96" s="10"/>
      <c r="G96" s="26"/>
      <c r="H96" s="22"/>
    </row>
    <row r="97" spans="1:11" x14ac:dyDescent="0.25">
      <c r="C97" s="10"/>
      <c r="E97" s="10"/>
      <c r="F97" s="10"/>
      <c r="G97" s="26"/>
      <c r="H97" s="22"/>
    </row>
    <row r="98" spans="1:11" x14ac:dyDescent="0.25">
      <c r="C98" s="10"/>
      <c r="E98" s="10"/>
      <c r="F98" s="10"/>
      <c r="G98" s="26"/>
      <c r="H98" s="22"/>
    </row>
    <row r="99" spans="1:11" x14ac:dyDescent="0.25">
      <c r="C99" s="10"/>
      <c r="E99" s="10"/>
      <c r="F99" s="10"/>
      <c r="G99" s="26"/>
      <c r="H99" s="22"/>
    </row>
    <row r="100" spans="1:11" x14ac:dyDescent="0.25">
      <c r="C100" s="10"/>
      <c r="E100" s="10"/>
      <c r="F100" s="10"/>
      <c r="G100" s="26"/>
      <c r="H100" s="22"/>
    </row>
    <row r="101" spans="1:11" x14ac:dyDescent="0.25">
      <c r="C101" s="10"/>
      <c r="E101" s="10"/>
      <c r="F101" s="10"/>
      <c r="G101" s="26"/>
      <c r="H101" s="22"/>
    </row>
    <row r="102" spans="1:11" x14ac:dyDescent="0.25">
      <c r="C102" s="10"/>
      <c r="E102" s="10"/>
      <c r="F102" s="10"/>
      <c r="G102" s="26"/>
      <c r="H102" s="22"/>
    </row>
    <row r="103" spans="1:11" ht="18.75" x14ac:dyDescent="0.3">
      <c r="A103" s="16"/>
      <c r="B103" s="17"/>
      <c r="C103" s="18"/>
      <c r="D103" s="17"/>
      <c r="E103" s="18"/>
      <c r="F103" s="16"/>
      <c r="G103" s="16"/>
      <c r="H103" s="19"/>
    </row>
    <row r="104" spans="1:11" x14ac:dyDescent="0.25">
      <c r="A104" s="10"/>
      <c r="B104" s="10"/>
      <c r="C104" s="2"/>
      <c r="F104" s="43"/>
    </row>
    <row r="105" spans="1:11" x14ac:dyDescent="0.25">
      <c r="A105" s="10"/>
      <c r="B105" s="10"/>
      <c r="C105" s="2"/>
      <c r="F105" s="43"/>
    </row>
    <row r="106" spans="1:11" x14ac:dyDescent="0.25">
      <c r="A106" s="119" t="s">
        <v>44</v>
      </c>
      <c r="B106" s="119"/>
      <c r="C106" s="119"/>
      <c r="D106" s="119"/>
      <c r="E106" s="119"/>
      <c r="F106" s="119"/>
      <c r="G106" s="119"/>
      <c r="H106" s="119"/>
      <c r="I106" s="119"/>
    </row>
    <row r="107" spans="1:11" x14ac:dyDescent="0.25">
      <c r="A107" s="119" t="s">
        <v>52</v>
      </c>
      <c r="B107" s="119"/>
      <c r="C107" s="119"/>
      <c r="D107" s="119"/>
      <c r="E107" s="119"/>
      <c r="F107" s="119"/>
      <c r="G107" s="119"/>
      <c r="H107" s="119"/>
      <c r="I107" s="119"/>
    </row>
    <row r="108" spans="1:11" x14ac:dyDescent="0.25">
      <c r="A108" s="119" t="s">
        <v>54</v>
      </c>
      <c r="B108" s="119"/>
      <c r="C108" s="119"/>
      <c r="D108" s="119"/>
      <c r="E108" s="119"/>
      <c r="F108" s="119"/>
      <c r="G108" s="119"/>
      <c r="H108" s="119"/>
      <c r="I108" s="119"/>
    </row>
    <row r="109" spans="1:11" x14ac:dyDescent="0.25">
      <c r="A109" s="119" t="s">
        <v>357</v>
      </c>
      <c r="B109" s="119"/>
      <c r="C109" s="119"/>
      <c r="D109" s="119"/>
      <c r="E109" s="119"/>
      <c r="F109" s="119"/>
      <c r="G109" s="119"/>
      <c r="H109" s="119"/>
      <c r="I109" s="119"/>
    </row>
    <row r="110" spans="1:11" x14ac:dyDescent="0.25">
      <c r="A110" s="126" t="s">
        <v>46</v>
      </c>
      <c r="B110" s="126"/>
      <c r="C110" s="126"/>
      <c r="D110" s="126"/>
      <c r="E110" s="126"/>
      <c r="F110" s="126"/>
      <c r="G110" s="126"/>
      <c r="H110" s="126"/>
      <c r="I110" s="126"/>
    </row>
    <row r="111" spans="1:11" x14ac:dyDescent="0.25">
      <c r="C111" s="10"/>
      <c r="D111" s="10"/>
      <c r="E111" s="2"/>
      <c r="K111" s="2"/>
    </row>
    <row r="112" spans="1:11" ht="36.75" x14ac:dyDescent="0.25">
      <c r="A112" s="100" t="s">
        <v>2</v>
      </c>
      <c r="B112" s="100" t="s">
        <v>35</v>
      </c>
      <c r="C112" s="100" t="s">
        <v>32</v>
      </c>
      <c r="D112" s="100" t="s">
        <v>45</v>
      </c>
      <c r="E112" s="100" t="s">
        <v>67</v>
      </c>
      <c r="F112" s="100" t="s">
        <v>36</v>
      </c>
      <c r="G112" s="101" t="s">
        <v>37</v>
      </c>
      <c r="H112" s="101" t="s">
        <v>38</v>
      </c>
      <c r="I112" s="100" t="s">
        <v>39</v>
      </c>
      <c r="J112" s="100" t="s">
        <v>40</v>
      </c>
    </row>
    <row r="113" spans="1:12" ht="48.75" customHeight="1" x14ac:dyDescent="0.25">
      <c r="A113" s="83" t="s">
        <v>142</v>
      </c>
      <c r="B113" s="98" t="s">
        <v>143</v>
      </c>
      <c r="C113" s="57" t="s">
        <v>144</v>
      </c>
      <c r="D113" s="56" t="s">
        <v>164</v>
      </c>
      <c r="E113" s="67" t="s">
        <v>165</v>
      </c>
      <c r="F113" s="102">
        <v>46022</v>
      </c>
      <c r="G113" s="58">
        <v>142780</v>
      </c>
      <c r="H113" s="103">
        <f>+G113</f>
        <v>142780</v>
      </c>
      <c r="I113" s="104">
        <v>0</v>
      </c>
      <c r="J113" s="105" t="s">
        <v>41</v>
      </c>
    </row>
    <row r="114" spans="1:12" ht="52.5" customHeight="1" x14ac:dyDescent="0.25">
      <c r="A114" s="83" t="s">
        <v>145</v>
      </c>
      <c r="B114" s="98" t="s">
        <v>146</v>
      </c>
      <c r="C114" s="57" t="s">
        <v>147</v>
      </c>
      <c r="D114" s="56" t="s">
        <v>164</v>
      </c>
      <c r="E114" s="67" t="s">
        <v>168</v>
      </c>
      <c r="F114" s="102">
        <v>46022</v>
      </c>
      <c r="G114" s="58">
        <v>283200</v>
      </c>
      <c r="H114" s="103">
        <f t="shared" ref="H114:H150" si="0">+G114</f>
        <v>283200</v>
      </c>
      <c r="I114" s="104">
        <v>0</v>
      </c>
      <c r="J114" s="105" t="s">
        <v>41</v>
      </c>
    </row>
    <row r="115" spans="1:12" ht="72" customHeight="1" x14ac:dyDescent="0.25">
      <c r="A115" s="83" t="s">
        <v>116</v>
      </c>
      <c r="B115" s="98" t="s">
        <v>117</v>
      </c>
      <c r="C115" s="57" t="s">
        <v>148</v>
      </c>
      <c r="D115" s="56" t="s">
        <v>175</v>
      </c>
      <c r="E115" s="67" t="s">
        <v>176</v>
      </c>
      <c r="F115" s="102">
        <v>46022</v>
      </c>
      <c r="G115" s="58">
        <v>592588.80000000005</v>
      </c>
      <c r="H115" s="103">
        <f t="shared" si="0"/>
        <v>592588.80000000005</v>
      </c>
      <c r="I115" s="104">
        <v>0</v>
      </c>
      <c r="J115" s="105" t="s">
        <v>41</v>
      </c>
    </row>
    <row r="116" spans="1:12" ht="38.25" customHeight="1" x14ac:dyDescent="0.25">
      <c r="A116" s="83" t="s">
        <v>86</v>
      </c>
      <c r="B116" s="98" t="s">
        <v>98</v>
      </c>
      <c r="C116" s="57" t="s">
        <v>149</v>
      </c>
      <c r="D116" s="56" t="s">
        <v>177</v>
      </c>
      <c r="E116" s="67" t="s">
        <v>180</v>
      </c>
      <c r="F116" s="102">
        <v>46022</v>
      </c>
      <c r="G116" s="58">
        <v>40804.730000000003</v>
      </c>
      <c r="H116" s="103">
        <f t="shared" si="0"/>
        <v>40804.730000000003</v>
      </c>
      <c r="I116" s="104">
        <v>0</v>
      </c>
      <c r="J116" s="105" t="s">
        <v>41</v>
      </c>
    </row>
    <row r="117" spans="1:12" ht="60" customHeight="1" x14ac:dyDescent="0.25">
      <c r="A117" s="83" t="s">
        <v>151</v>
      </c>
      <c r="B117" s="98" t="s">
        <v>152</v>
      </c>
      <c r="C117" s="57" t="s">
        <v>153</v>
      </c>
      <c r="D117" s="56" t="s">
        <v>184</v>
      </c>
      <c r="E117" s="67" t="s">
        <v>185</v>
      </c>
      <c r="F117" s="102">
        <v>46022</v>
      </c>
      <c r="G117" s="58">
        <v>44391.6</v>
      </c>
      <c r="H117" s="103">
        <f t="shared" si="0"/>
        <v>44391.6</v>
      </c>
      <c r="I117" s="104">
        <v>0</v>
      </c>
      <c r="J117" s="105" t="s">
        <v>41</v>
      </c>
    </row>
    <row r="118" spans="1:12" ht="50.1" customHeight="1" x14ac:dyDescent="0.25">
      <c r="A118" s="83" t="s">
        <v>113</v>
      </c>
      <c r="B118" s="98" t="s">
        <v>114</v>
      </c>
      <c r="C118" s="57" t="s">
        <v>150</v>
      </c>
      <c r="D118" s="56" t="s">
        <v>184</v>
      </c>
      <c r="E118" s="67" t="s">
        <v>188</v>
      </c>
      <c r="F118" s="102">
        <v>46022</v>
      </c>
      <c r="G118" s="58">
        <v>10760.48</v>
      </c>
      <c r="H118" s="103">
        <f t="shared" si="0"/>
        <v>10760.48</v>
      </c>
      <c r="I118" s="104">
        <v>0</v>
      </c>
      <c r="J118" s="105" t="s">
        <v>41</v>
      </c>
    </row>
    <row r="119" spans="1:12" ht="50.1" customHeight="1" x14ac:dyDescent="0.25">
      <c r="A119" s="83" t="s">
        <v>158</v>
      </c>
      <c r="B119" s="98" t="s">
        <v>159</v>
      </c>
      <c r="C119" s="57" t="s">
        <v>160</v>
      </c>
      <c r="D119" s="56" t="s">
        <v>189</v>
      </c>
      <c r="E119" s="67" t="s">
        <v>192</v>
      </c>
      <c r="F119" s="102">
        <v>46022</v>
      </c>
      <c r="G119" s="58">
        <v>67850</v>
      </c>
      <c r="H119" s="103">
        <f t="shared" si="0"/>
        <v>67850</v>
      </c>
      <c r="I119" s="104">
        <v>0</v>
      </c>
      <c r="J119" s="105" t="s">
        <v>41</v>
      </c>
    </row>
    <row r="120" spans="1:12" ht="50.1" customHeight="1" x14ac:dyDescent="0.25">
      <c r="A120" s="83" t="s">
        <v>113</v>
      </c>
      <c r="B120" s="98" t="s">
        <v>114</v>
      </c>
      <c r="C120" s="57" t="s">
        <v>154</v>
      </c>
      <c r="D120" s="56" t="s">
        <v>189</v>
      </c>
      <c r="E120" s="67" t="s">
        <v>195</v>
      </c>
      <c r="F120" s="102">
        <v>46022</v>
      </c>
      <c r="G120" s="58">
        <v>167375.94</v>
      </c>
      <c r="H120" s="103">
        <f t="shared" si="0"/>
        <v>167375.94</v>
      </c>
      <c r="I120" s="104">
        <v>0</v>
      </c>
      <c r="J120" s="105" t="s">
        <v>41</v>
      </c>
      <c r="L120" s="22"/>
    </row>
    <row r="121" spans="1:12" ht="50.1" customHeight="1" x14ac:dyDescent="0.25">
      <c r="A121" s="83" t="s">
        <v>155</v>
      </c>
      <c r="B121" s="98" t="s">
        <v>156</v>
      </c>
      <c r="C121" s="57" t="s">
        <v>157</v>
      </c>
      <c r="D121" s="56" t="s">
        <v>198</v>
      </c>
      <c r="E121" s="67" t="s">
        <v>199</v>
      </c>
      <c r="F121" s="102">
        <v>46022</v>
      </c>
      <c r="G121" s="58">
        <v>180749.1</v>
      </c>
      <c r="H121" s="103">
        <f t="shared" si="0"/>
        <v>180749.1</v>
      </c>
      <c r="I121" s="104">
        <v>0</v>
      </c>
      <c r="J121" s="105" t="s">
        <v>41</v>
      </c>
    </row>
    <row r="122" spans="1:12" ht="50.1" customHeight="1" x14ac:dyDescent="0.25">
      <c r="A122" s="83" t="s">
        <v>206</v>
      </c>
      <c r="B122" s="98" t="s">
        <v>207</v>
      </c>
      <c r="C122" s="57" t="s">
        <v>208</v>
      </c>
      <c r="D122" s="56" t="s">
        <v>202</v>
      </c>
      <c r="E122" s="67" t="s">
        <v>205</v>
      </c>
      <c r="F122" s="102">
        <v>46022</v>
      </c>
      <c r="G122" s="58">
        <v>8595.1200000000008</v>
      </c>
      <c r="H122" s="103">
        <f t="shared" si="0"/>
        <v>8595.1200000000008</v>
      </c>
      <c r="I122" s="104">
        <v>0</v>
      </c>
      <c r="J122" s="105" t="s">
        <v>41</v>
      </c>
    </row>
    <row r="123" spans="1:12" ht="50.1" customHeight="1" x14ac:dyDescent="0.25">
      <c r="A123" s="83" t="s">
        <v>142</v>
      </c>
      <c r="B123" s="98" t="s">
        <v>143</v>
      </c>
      <c r="C123" s="57" t="s">
        <v>212</v>
      </c>
      <c r="D123" s="56" t="s">
        <v>202</v>
      </c>
      <c r="E123" s="67" t="s">
        <v>211</v>
      </c>
      <c r="F123" s="102">
        <v>46022</v>
      </c>
      <c r="G123" s="58">
        <v>71390</v>
      </c>
      <c r="H123" s="103">
        <f t="shared" si="0"/>
        <v>71390</v>
      </c>
      <c r="I123" s="104">
        <v>0</v>
      </c>
      <c r="J123" s="105" t="s">
        <v>41</v>
      </c>
    </row>
    <row r="124" spans="1:12" ht="50.1" customHeight="1" x14ac:dyDescent="0.25">
      <c r="A124" s="83" t="s">
        <v>217</v>
      </c>
      <c r="B124" s="98" t="s">
        <v>218</v>
      </c>
      <c r="C124" s="57" t="s">
        <v>219</v>
      </c>
      <c r="D124" s="56" t="s">
        <v>213</v>
      </c>
      <c r="E124" s="67" t="s">
        <v>216</v>
      </c>
      <c r="F124" s="102">
        <v>46022</v>
      </c>
      <c r="G124" s="58">
        <v>425980</v>
      </c>
      <c r="H124" s="103">
        <f t="shared" si="0"/>
        <v>425980</v>
      </c>
      <c r="I124" s="104">
        <v>0</v>
      </c>
      <c r="J124" s="105" t="s">
        <v>41</v>
      </c>
    </row>
    <row r="125" spans="1:12" ht="50.1" customHeight="1" x14ac:dyDescent="0.25">
      <c r="A125" s="83" t="s">
        <v>229</v>
      </c>
      <c r="B125" s="98" t="s">
        <v>230</v>
      </c>
      <c r="C125" s="57" t="s">
        <v>231</v>
      </c>
      <c r="D125" s="56" t="s">
        <v>225</v>
      </c>
      <c r="E125" s="67" t="s">
        <v>228</v>
      </c>
      <c r="F125" s="102">
        <v>46022</v>
      </c>
      <c r="G125" s="58">
        <v>47200</v>
      </c>
      <c r="H125" s="103">
        <f t="shared" si="0"/>
        <v>47200</v>
      </c>
      <c r="I125" s="104">
        <v>0</v>
      </c>
      <c r="J125" s="105" t="s">
        <v>41</v>
      </c>
    </row>
    <row r="126" spans="1:12" ht="50.1" customHeight="1" x14ac:dyDescent="0.25">
      <c r="A126" s="83" t="s">
        <v>233</v>
      </c>
      <c r="B126" s="98" t="s">
        <v>234</v>
      </c>
      <c r="C126" s="57" t="s">
        <v>235</v>
      </c>
      <c r="D126" s="56" t="s">
        <v>225</v>
      </c>
      <c r="E126" s="67" t="s">
        <v>232</v>
      </c>
      <c r="F126" s="102">
        <v>46022</v>
      </c>
      <c r="G126" s="58">
        <v>57631.199999999997</v>
      </c>
      <c r="H126" s="103">
        <f t="shared" si="0"/>
        <v>57631.199999999997</v>
      </c>
      <c r="I126" s="104">
        <v>0</v>
      </c>
      <c r="J126" s="105" t="s">
        <v>41</v>
      </c>
    </row>
    <row r="127" spans="1:12" ht="50.1" customHeight="1" x14ac:dyDescent="0.25">
      <c r="A127" s="83" t="s">
        <v>116</v>
      </c>
      <c r="B127" s="98" t="s">
        <v>117</v>
      </c>
      <c r="C127" s="57" t="s">
        <v>254</v>
      </c>
      <c r="D127" s="56" t="s">
        <v>250</v>
      </c>
      <c r="E127" s="67" t="s">
        <v>253</v>
      </c>
      <c r="F127" s="102">
        <v>46022</v>
      </c>
      <c r="G127" s="58">
        <v>296294.40000000002</v>
      </c>
      <c r="H127" s="103">
        <f t="shared" si="0"/>
        <v>296294.40000000002</v>
      </c>
      <c r="I127" s="104">
        <v>0</v>
      </c>
      <c r="J127" s="105" t="s">
        <v>41</v>
      </c>
    </row>
    <row r="128" spans="1:12" ht="50.1" customHeight="1" x14ac:dyDescent="0.25">
      <c r="A128" s="83" t="s">
        <v>258</v>
      </c>
      <c r="B128" s="98" t="s">
        <v>259</v>
      </c>
      <c r="C128" s="57" t="s">
        <v>260</v>
      </c>
      <c r="D128" s="56" t="s">
        <v>250</v>
      </c>
      <c r="E128" s="67" t="s">
        <v>257</v>
      </c>
      <c r="F128" s="102">
        <v>46022</v>
      </c>
      <c r="G128" s="58">
        <v>47200</v>
      </c>
      <c r="H128" s="103">
        <f t="shared" si="0"/>
        <v>47200</v>
      </c>
      <c r="I128" s="104">
        <v>0</v>
      </c>
      <c r="J128" s="105" t="s">
        <v>41</v>
      </c>
    </row>
    <row r="129" spans="1:10" ht="50.1" customHeight="1" x14ac:dyDescent="0.25">
      <c r="A129" s="83" t="s">
        <v>262</v>
      </c>
      <c r="B129" s="98" t="s">
        <v>263</v>
      </c>
      <c r="C129" s="57" t="s">
        <v>264</v>
      </c>
      <c r="D129" s="56" t="s">
        <v>250</v>
      </c>
      <c r="E129" s="67" t="s">
        <v>261</v>
      </c>
      <c r="F129" s="102">
        <v>46022</v>
      </c>
      <c r="G129" s="58">
        <v>35400</v>
      </c>
      <c r="H129" s="103">
        <f t="shared" si="0"/>
        <v>35400</v>
      </c>
      <c r="I129" s="104">
        <v>0</v>
      </c>
      <c r="J129" s="105" t="s">
        <v>41</v>
      </c>
    </row>
    <row r="130" spans="1:10" ht="50.1" customHeight="1" x14ac:dyDescent="0.25">
      <c r="A130" s="83" t="s">
        <v>86</v>
      </c>
      <c r="B130" s="98" t="s">
        <v>98</v>
      </c>
      <c r="C130" s="57" t="s">
        <v>269</v>
      </c>
      <c r="D130" s="56" t="s">
        <v>267</v>
      </c>
      <c r="E130" s="67" t="s">
        <v>268</v>
      </c>
      <c r="F130" s="102">
        <v>46022</v>
      </c>
      <c r="G130" s="58">
        <v>48031.01</v>
      </c>
      <c r="H130" s="103">
        <f t="shared" si="0"/>
        <v>48031.01</v>
      </c>
      <c r="I130" s="104">
        <v>0</v>
      </c>
      <c r="J130" s="105" t="s">
        <v>41</v>
      </c>
    </row>
    <row r="131" spans="1:10" ht="50.1" customHeight="1" x14ac:dyDescent="0.25">
      <c r="A131" s="83" t="s">
        <v>271</v>
      </c>
      <c r="B131" s="98" t="s">
        <v>272</v>
      </c>
      <c r="C131" s="57" t="s">
        <v>273</v>
      </c>
      <c r="D131" s="56" t="s">
        <v>267</v>
      </c>
      <c r="E131" s="67" t="s">
        <v>270</v>
      </c>
      <c r="F131" s="102">
        <v>46022</v>
      </c>
      <c r="G131" s="58">
        <v>70800</v>
      </c>
      <c r="H131" s="103">
        <f t="shared" si="0"/>
        <v>70800</v>
      </c>
      <c r="I131" s="104">
        <v>0</v>
      </c>
      <c r="J131" s="105" t="s">
        <v>41</v>
      </c>
    </row>
    <row r="132" spans="1:10" ht="50.1" customHeight="1" x14ac:dyDescent="0.25">
      <c r="A132" s="83" t="s">
        <v>275</v>
      </c>
      <c r="B132" s="98" t="s">
        <v>276</v>
      </c>
      <c r="C132" s="57" t="s">
        <v>277</v>
      </c>
      <c r="D132" s="56" t="s">
        <v>267</v>
      </c>
      <c r="E132" s="67" t="s">
        <v>274</v>
      </c>
      <c r="F132" s="102">
        <v>46022</v>
      </c>
      <c r="G132" s="58">
        <v>82600</v>
      </c>
      <c r="H132" s="103">
        <f t="shared" si="0"/>
        <v>82600</v>
      </c>
      <c r="I132" s="104">
        <v>0</v>
      </c>
      <c r="J132" s="105" t="s">
        <v>41</v>
      </c>
    </row>
    <row r="133" spans="1:10" ht="50.1" customHeight="1" x14ac:dyDescent="0.25">
      <c r="A133" s="83" t="s">
        <v>279</v>
      </c>
      <c r="B133" s="98" t="s">
        <v>280</v>
      </c>
      <c r="C133" s="57" t="s">
        <v>281</v>
      </c>
      <c r="D133" s="56" t="s">
        <v>267</v>
      </c>
      <c r="E133" s="67" t="s">
        <v>278</v>
      </c>
      <c r="F133" s="102">
        <v>46022</v>
      </c>
      <c r="G133" s="58">
        <v>70800</v>
      </c>
      <c r="H133" s="103">
        <f t="shared" si="0"/>
        <v>70800</v>
      </c>
      <c r="I133" s="104">
        <v>0</v>
      </c>
      <c r="J133" s="105" t="s">
        <v>41</v>
      </c>
    </row>
    <row r="134" spans="1:10" ht="50.1" customHeight="1" x14ac:dyDescent="0.25">
      <c r="A134" s="83" t="s">
        <v>283</v>
      </c>
      <c r="B134" s="98" t="s">
        <v>284</v>
      </c>
      <c r="C134" s="57" t="s">
        <v>285</v>
      </c>
      <c r="D134" s="56" t="s">
        <v>267</v>
      </c>
      <c r="E134" s="67" t="s">
        <v>282</v>
      </c>
      <c r="F134" s="102">
        <v>46022</v>
      </c>
      <c r="G134" s="58">
        <v>47200</v>
      </c>
      <c r="H134" s="103">
        <f t="shared" si="0"/>
        <v>47200</v>
      </c>
      <c r="I134" s="104">
        <v>0</v>
      </c>
      <c r="J134" s="105" t="s">
        <v>41</v>
      </c>
    </row>
    <row r="135" spans="1:10" ht="50.1" customHeight="1" x14ac:dyDescent="0.25">
      <c r="A135" s="83" t="s">
        <v>287</v>
      </c>
      <c r="B135" s="98" t="s">
        <v>288</v>
      </c>
      <c r="C135" s="57" t="s">
        <v>289</v>
      </c>
      <c r="D135" s="56" t="s">
        <v>267</v>
      </c>
      <c r="E135" s="67" t="s">
        <v>286</v>
      </c>
      <c r="F135" s="102">
        <v>46022</v>
      </c>
      <c r="G135" s="58">
        <v>188800</v>
      </c>
      <c r="H135" s="103">
        <f t="shared" si="0"/>
        <v>188800</v>
      </c>
      <c r="I135" s="104">
        <v>0</v>
      </c>
      <c r="J135" s="105" t="s">
        <v>41</v>
      </c>
    </row>
    <row r="136" spans="1:10" ht="50.1" customHeight="1" x14ac:dyDescent="0.25">
      <c r="A136" s="83" t="s">
        <v>291</v>
      </c>
      <c r="B136" s="98" t="s">
        <v>292</v>
      </c>
      <c r="C136" s="57" t="s">
        <v>293</v>
      </c>
      <c r="D136" s="56" t="s">
        <v>267</v>
      </c>
      <c r="E136" s="67" t="s">
        <v>290</v>
      </c>
      <c r="F136" s="102">
        <v>46022</v>
      </c>
      <c r="G136" s="58">
        <v>59000</v>
      </c>
      <c r="H136" s="103">
        <f t="shared" si="0"/>
        <v>59000</v>
      </c>
      <c r="I136" s="104">
        <v>0</v>
      </c>
      <c r="J136" s="105" t="s">
        <v>41</v>
      </c>
    </row>
    <row r="137" spans="1:10" ht="50.1" customHeight="1" x14ac:dyDescent="0.25">
      <c r="A137" s="83" t="s">
        <v>296</v>
      </c>
      <c r="B137" s="98" t="s">
        <v>297</v>
      </c>
      <c r="C137" s="57" t="s">
        <v>298</v>
      </c>
      <c r="D137" s="56" t="s">
        <v>294</v>
      </c>
      <c r="E137" s="67" t="s">
        <v>295</v>
      </c>
      <c r="F137" s="102">
        <v>46022</v>
      </c>
      <c r="G137" s="58">
        <v>82600</v>
      </c>
      <c r="H137" s="103">
        <f t="shared" si="0"/>
        <v>82600</v>
      </c>
      <c r="I137" s="104">
        <v>0</v>
      </c>
      <c r="J137" s="105" t="s">
        <v>41</v>
      </c>
    </row>
    <row r="138" spans="1:10" ht="50.1" customHeight="1" x14ac:dyDescent="0.25">
      <c r="A138" s="83" t="s">
        <v>300</v>
      </c>
      <c r="B138" s="98" t="s">
        <v>301</v>
      </c>
      <c r="C138" s="57" t="s">
        <v>302</v>
      </c>
      <c r="D138" s="56" t="s">
        <v>294</v>
      </c>
      <c r="E138" s="67" t="s">
        <v>299</v>
      </c>
      <c r="F138" s="102">
        <v>46022</v>
      </c>
      <c r="G138" s="58">
        <v>47200</v>
      </c>
      <c r="H138" s="103">
        <f t="shared" si="0"/>
        <v>47200</v>
      </c>
      <c r="I138" s="104">
        <v>0</v>
      </c>
      <c r="J138" s="105" t="s">
        <v>41</v>
      </c>
    </row>
    <row r="139" spans="1:10" ht="50.1" customHeight="1" x14ac:dyDescent="0.25">
      <c r="A139" s="83" t="s">
        <v>304</v>
      </c>
      <c r="B139" s="98" t="s">
        <v>305</v>
      </c>
      <c r="C139" s="57" t="s">
        <v>306</v>
      </c>
      <c r="D139" s="56" t="s">
        <v>294</v>
      </c>
      <c r="E139" s="67" t="s">
        <v>303</v>
      </c>
      <c r="F139" s="102">
        <v>46022</v>
      </c>
      <c r="G139" s="58">
        <v>236000</v>
      </c>
      <c r="H139" s="103">
        <f t="shared" si="0"/>
        <v>236000</v>
      </c>
      <c r="I139" s="104">
        <v>0</v>
      </c>
      <c r="J139" s="105" t="s">
        <v>41</v>
      </c>
    </row>
    <row r="140" spans="1:10" ht="50.1" customHeight="1" x14ac:dyDescent="0.25">
      <c r="A140" s="83" t="s">
        <v>308</v>
      </c>
      <c r="B140" s="98" t="s">
        <v>309</v>
      </c>
      <c r="C140" s="57" t="s">
        <v>310</v>
      </c>
      <c r="D140" s="56" t="s">
        <v>294</v>
      </c>
      <c r="E140" s="67" t="s">
        <v>307</v>
      </c>
      <c r="F140" s="102">
        <v>46022</v>
      </c>
      <c r="G140" s="58">
        <v>47200</v>
      </c>
      <c r="H140" s="103">
        <f t="shared" si="0"/>
        <v>47200</v>
      </c>
      <c r="I140" s="104">
        <v>0</v>
      </c>
      <c r="J140" s="105" t="s">
        <v>41</v>
      </c>
    </row>
    <row r="141" spans="1:10" ht="50.1" customHeight="1" x14ac:dyDescent="0.25">
      <c r="A141" s="83" t="s">
        <v>312</v>
      </c>
      <c r="B141" s="98" t="s">
        <v>313</v>
      </c>
      <c r="C141" s="57" t="s">
        <v>314</v>
      </c>
      <c r="D141" s="56" t="s">
        <v>294</v>
      </c>
      <c r="E141" s="67" t="s">
        <v>311</v>
      </c>
      <c r="F141" s="102">
        <v>46022</v>
      </c>
      <c r="G141" s="58">
        <v>9084.8799999999992</v>
      </c>
      <c r="H141" s="103">
        <f t="shared" si="0"/>
        <v>9084.8799999999992</v>
      </c>
      <c r="I141" s="104">
        <v>0</v>
      </c>
      <c r="J141" s="105" t="s">
        <v>41</v>
      </c>
    </row>
    <row r="142" spans="1:10" ht="50.1" customHeight="1" x14ac:dyDescent="0.25">
      <c r="A142" s="83" t="s">
        <v>316</v>
      </c>
      <c r="B142" s="98" t="s">
        <v>317</v>
      </c>
      <c r="C142" s="57" t="s">
        <v>318</v>
      </c>
      <c r="D142" s="56" t="s">
        <v>294</v>
      </c>
      <c r="E142" s="67" t="s">
        <v>315</v>
      </c>
      <c r="F142" s="102">
        <v>46022</v>
      </c>
      <c r="G142" s="58">
        <v>121403.42</v>
      </c>
      <c r="H142" s="103">
        <f t="shared" si="0"/>
        <v>121403.42</v>
      </c>
      <c r="I142" s="104">
        <v>0</v>
      </c>
      <c r="J142" s="105" t="s">
        <v>41</v>
      </c>
    </row>
    <row r="143" spans="1:10" ht="50.1" customHeight="1" x14ac:dyDescent="0.25">
      <c r="A143" s="83" t="s">
        <v>320</v>
      </c>
      <c r="B143" s="98" t="s">
        <v>321</v>
      </c>
      <c r="C143" s="57" t="s">
        <v>322</v>
      </c>
      <c r="D143" s="56" t="s">
        <v>294</v>
      </c>
      <c r="E143" s="67" t="s">
        <v>319</v>
      </c>
      <c r="F143" s="102">
        <v>46022</v>
      </c>
      <c r="G143" s="58">
        <v>188800</v>
      </c>
      <c r="H143" s="103">
        <f t="shared" si="0"/>
        <v>188800</v>
      </c>
      <c r="I143" s="104">
        <v>0</v>
      </c>
      <c r="J143" s="105" t="s">
        <v>41</v>
      </c>
    </row>
    <row r="144" spans="1:10" ht="50.1" customHeight="1" x14ac:dyDescent="0.25">
      <c r="A144" s="83" t="s">
        <v>324</v>
      </c>
      <c r="B144" s="98" t="s">
        <v>325</v>
      </c>
      <c r="C144" s="57" t="s">
        <v>326</v>
      </c>
      <c r="D144" s="56" t="s">
        <v>294</v>
      </c>
      <c r="E144" s="67" t="s">
        <v>323</v>
      </c>
      <c r="F144" s="102">
        <v>46022</v>
      </c>
      <c r="G144" s="58">
        <v>15149.78</v>
      </c>
      <c r="H144" s="103">
        <f t="shared" si="0"/>
        <v>15149.78</v>
      </c>
      <c r="I144" s="104">
        <v>0</v>
      </c>
      <c r="J144" s="105" t="s">
        <v>41</v>
      </c>
    </row>
    <row r="145" spans="1:10" ht="50.1" customHeight="1" x14ac:dyDescent="0.25">
      <c r="A145" s="83" t="s">
        <v>330</v>
      </c>
      <c r="B145" s="98" t="s">
        <v>331</v>
      </c>
      <c r="C145" s="57" t="s">
        <v>332</v>
      </c>
      <c r="D145" s="56" t="s">
        <v>294</v>
      </c>
      <c r="E145" s="67" t="s">
        <v>329</v>
      </c>
      <c r="F145" s="102">
        <v>46022</v>
      </c>
      <c r="G145" s="58">
        <v>59000</v>
      </c>
      <c r="H145" s="103">
        <f t="shared" si="0"/>
        <v>59000</v>
      </c>
      <c r="I145" s="104">
        <v>0</v>
      </c>
      <c r="J145" s="105" t="s">
        <v>41</v>
      </c>
    </row>
    <row r="146" spans="1:10" ht="50.1" customHeight="1" x14ac:dyDescent="0.25">
      <c r="A146" s="83" t="s">
        <v>335</v>
      </c>
      <c r="B146" s="98" t="s">
        <v>336</v>
      </c>
      <c r="C146" s="57" t="s">
        <v>337</v>
      </c>
      <c r="D146" s="56" t="s">
        <v>333</v>
      </c>
      <c r="E146" s="67" t="s">
        <v>334</v>
      </c>
      <c r="F146" s="102">
        <v>46022</v>
      </c>
      <c r="G146" s="58">
        <v>42767.63</v>
      </c>
      <c r="H146" s="103">
        <f t="shared" si="0"/>
        <v>42767.63</v>
      </c>
      <c r="I146" s="104">
        <v>0</v>
      </c>
      <c r="J146" s="105" t="s">
        <v>41</v>
      </c>
    </row>
    <row r="147" spans="1:10" ht="50.1" customHeight="1" x14ac:dyDescent="0.25">
      <c r="A147" s="83" t="s">
        <v>342</v>
      </c>
      <c r="B147" s="98" t="s">
        <v>343</v>
      </c>
      <c r="C147" s="57" t="s">
        <v>344</v>
      </c>
      <c r="D147" s="56" t="s">
        <v>340</v>
      </c>
      <c r="E147" s="67" t="s">
        <v>341</v>
      </c>
      <c r="F147" s="102">
        <v>46022</v>
      </c>
      <c r="G147" s="58">
        <v>47200</v>
      </c>
      <c r="H147" s="103">
        <f t="shared" si="0"/>
        <v>47200</v>
      </c>
      <c r="I147" s="104">
        <v>0</v>
      </c>
      <c r="J147" s="105" t="s">
        <v>41</v>
      </c>
    </row>
    <row r="148" spans="1:10" ht="50.1" customHeight="1" x14ac:dyDescent="0.25">
      <c r="A148" s="83" t="s">
        <v>346</v>
      </c>
      <c r="B148" s="98" t="s">
        <v>347</v>
      </c>
      <c r="C148" s="57" t="s">
        <v>348</v>
      </c>
      <c r="D148" s="56" t="s">
        <v>340</v>
      </c>
      <c r="E148" s="67" t="s">
        <v>345</v>
      </c>
      <c r="F148" s="102">
        <v>46022</v>
      </c>
      <c r="G148" s="58">
        <v>59000</v>
      </c>
      <c r="H148" s="103">
        <f t="shared" si="0"/>
        <v>59000</v>
      </c>
      <c r="I148" s="104">
        <v>0</v>
      </c>
      <c r="J148" s="105" t="s">
        <v>41</v>
      </c>
    </row>
    <row r="149" spans="1:10" ht="50.1" customHeight="1" x14ac:dyDescent="0.25">
      <c r="A149" s="83" t="s">
        <v>350</v>
      </c>
      <c r="B149" s="98" t="s">
        <v>351</v>
      </c>
      <c r="C149" s="57" t="s">
        <v>352</v>
      </c>
      <c r="D149" s="56" t="s">
        <v>340</v>
      </c>
      <c r="E149" s="67" t="s">
        <v>349</v>
      </c>
      <c r="F149" s="102">
        <v>46022</v>
      </c>
      <c r="G149" s="58">
        <v>70800</v>
      </c>
      <c r="H149" s="103">
        <f t="shared" si="0"/>
        <v>70800</v>
      </c>
      <c r="I149" s="104">
        <v>0</v>
      </c>
      <c r="J149" s="105" t="s">
        <v>41</v>
      </c>
    </row>
    <row r="150" spans="1:10" ht="50.1" customHeight="1" x14ac:dyDescent="0.25">
      <c r="A150" s="83" t="s">
        <v>354</v>
      </c>
      <c r="B150" s="98" t="s">
        <v>355</v>
      </c>
      <c r="C150" s="57" t="s">
        <v>356</v>
      </c>
      <c r="D150" s="56" t="s">
        <v>340</v>
      </c>
      <c r="E150" s="67" t="s">
        <v>353</v>
      </c>
      <c r="F150" s="102">
        <v>46022</v>
      </c>
      <c r="G150" s="58">
        <v>5725.95</v>
      </c>
      <c r="H150" s="103">
        <f t="shared" si="0"/>
        <v>5725.95</v>
      </c>
      <c r="I150" s="104">
        <v>0</v>
      </c>
      <c r="J150" s="105" t="s">
        <v>41</v>
      </c>
    </row>
    <row r="151" spans="1:10" x14ac:dyDescent="0.25">
      <c r="A151" s="106"/>
      <c r="B151" s="107"/>
      <c r="C151" s="107"/>
      <c r="D151" s="108"/>
      <c r="E151" s="108"/>
      <c r="F151" s="109" t="s">
        <v>7</v>
      </c>
      <c r="G151" s="110">
        <f>SUM(G113:G150)</f>
        <v>4119354.0399999996</v>
      </c>
      <c r="H151" s="110">
        <f>SUM(H113:H150)</f>
        <v>4119354.0399999996</v>
      </c>
      <c r="I151" s="111"/>
      <c r="J151" s="108"/>
    </row>
    <row r="152" spans="1:10" ht="28.5" customHeight="1" x14ac:dyDescent="0.25">
      <c r="A152" s="10"/>
      <c r="B152" s="10"/>
      <c r="C152" s="2"/>
      <c r="F152" s="43"/>
    </row>
    <row r="153" spans="1:10" ht="15.75" customHeight="1" x14ac:dyDescent="0.25">
      <c r="A153" s="122" t="s">
        <v>48</v>
      </c>
      <c r="B153" s="122"/>
      <c r="C153" s="122"/>
      <c r="D153" s="124" t="s">
        <v>49</v>
      </c>
      <c r="E153" s="124"/>
      <c r="F153" s="124"/>
      <c r="G153" s="124"/>
      <c r="I153" s="2"/>
    </row>
    <row r="154" spans="1:10" ht="15.75" customHeight="1" x14ac:dyDescent="0.25">
      <c r="A154" s="120" t="s">
        <v>50</v>
      </c>
      <c r="B154" s="120"/>
      <c r="C154" s="120"/>
      <c r="D154" s="121" t="s">
        <v>42</v>
      </c>
      <c r="E154" s="121"/>
      <c r="F154" s="121"/>
      <c r="G154" s="121"/>
      <c r="I154" s="2"/>
    </row>
    <row r="155" spans="1:10" ht="15.75" customHeight="1" x14ac:dyDescent="0.25">
      <c r="A155" s="122" t="s">
        <v>43</v>
      </c>
      <c r="B155" s="122"/>
      <c r="C155" s="122"/>
      <c r="D155" s="23" t="s">
        <v>60</v>
      </c>
      <c r="E155" s="23"/>
      <c r="F155" s="23"/>
      <c r="G155" s="23"/>
      <c r="I155" s="2"/>
    </row>
    <row r="156" spans="1:10" x14ac:dyDescent="0.25">
      <c r="A156" s="44"/>
      <c r="B156" s="44"/>
      <c r="C156" s="45"/>
      <c r="D156" s="46"/>
      <c r="E156" s="47"/>
      <c r="F156" s="48"/>
      <c r="G156" s="49"/>
      <c r="H156" s="46"/>
      <c r="I156" s="46"/>
    </row>
    <row r="157" spans="1:10" x14ac:dyDescent="0.25">
      <c r="A157" s="44"/>
      <c r="B157" s="44"/>
      <c r="C157" s="45"/>
      <c r="D157" s="46"/>
      <c r="E157" s="47"/>
      <c r="F157" s="48"/>
      <c r="G157" s="49"/>
      <c r="H157" s="46"/>
      <c r="I157" s="46"/>
    </row>
    <row r="158" spans="1:10" x14ac:dyDescent="0.25">
      <c r="A158" s="44"/>
      <c r="B158" s="44"/>
      <c r="C158" s="45"/>
      <c r="D158" s="46"/>
      <c r="E158" s="47"/>
      <c r="F158" s="48"/>
      <c r="G158" s="49"/>
      <c r="H158" s="46"/>
      <c r="I158" s="46"/>
    </row>
    <row r="159" spans="1:10" x14ac:dyDescent="0.25">
      <c r="A159" s="44"/>
      <c r="B159" s="44"/>
      <c r="C159" s="45"/>
      <c r="D159" s="46"/>
      <c r="E159" s="47"/>
      <c r="F159" s="48"/>
      <c r="G159" s="49"/>
      <c r="H159" s="46"/>
      <c r="I159" s="46"/>
    </row>
    <row r="160" spans="1:10" x14ac:dyDescent="0.25">
      <c r="A160" s="44"/>
      <c r="B160" s="44"/>
      <c r="C160" s="45"/>
      <c r="D160" s="46"/>
      <c r="E160" s="47"/>
      <c r="F160" s="48"/>
      <c r="G160" s="49"/>
      <c r="H160" s="46"/>
      <c r="I160" s="46"/>
    </row>
    <row r="161" spans="1:9" x14ac:dyDescent="0.25">
      <c r="A161" s="44"/>
      <c r="B161" s="44"/>
      <c r="C161" s="45"/>
      <c r="D161" s="46"/>
      <c r="E161" s="47"/>
      <c r="F161" s="48"/>
      <c r="G161" s="49"/>
      <c r="H161" s="46"/>
      <c r="I161" s="46"/>
    </row>
    <row r="162" spans="1:9" x14ac:dyDescent="0.25">
      <c r="A162" s="44"/>
      <c r="B162" s="44"/>
      <c r="C162" s="45"/>
      <c r="D162" s="46"/>
      <c r="E162" s="47"/>
      <c r="F162" s="48"/>
      <c r="G162" s="49"/>
      <c r="H162" s="46"/>
      <c r="I162" s="46"/>
    </row>
    <row r="163" spans="1:9" x14ac:dyDescent="0.25">
      <c r="A163" s="44"/>
      <c r="B163" s="44"/>
      <c r="C163" s="45"/>
      <c r="D163" s="46"/>
      <c r="E163" s="47"/>
      <c r="F163" s="48"/>
      <c r="G163" s="49"/>
      <c r="H163" s="46"/>
      <c r="I163" s="46"/>
    </row>
    <row r="164" spans="1:9" x14ac:dyDescent="0.25">
      <c r="A164" s="44"/>
      <c r="B164" s="44"/>
      <c r="C164" s="45"/>
      <c r="D164" s="46"/>
      <c r="E164" s="47"/>
      <c r="F164" s="48"/>
      <c r="G164" s="49"/>
      <c r="H164" s="46"/>
      <c r="I164" s="46"/>
    </row>
    <row r="165" spans="1:9" x14ac:dyDescent="0.25">
      <c r="B165" s="50"/>
      <c r="E165" s="51"/>
      <c r="G165" s="22"/>
    </row>
    <row r="166" spans="1:9" s="5" customFormat="1" ht="18.75" x14ac:dyDescent="0.3">
      <c r="B166" s="127" t="s">
        <v>55</v>
      </c>
      <c r="C166" s="127"/>
      <c r="D166" s="127"/>
      <c r="E166" s="127"/>
      <c r="F166" s="127"/>
      <c r="G166" s="127"/>
      <c r="H166" s="52"/>
    </row>
    <row r="167" spans="1:9" s="5" customFormat="1" ht="18.75" x14ac:dyDescent="0.3">
      <c r="B167" s="127" t="s">
        <v>56</v>
      </c>
      <c r="C167" s="127"/>
      <c r="D167" s="127"/>
      <c r="E167" s="127"/>
      <c r="F167" s="127"/>
      <c r="G167" s="127"/>
      <c r="H167" s="52"/>
    </row>
    <row r="168" spans="1:9" x14ac:dyDescent="0.25">
      <c r="B168" s="128" t="s">
        <v>57</v>
      </c>
      <c r="C168" s="128"/>
      <c r="D168" s="128"/>
      <c r="E168" s="128"/>
      <c r="F168" s="128"/>
      <c r="G168" s="128"/>
    </row>
    <row r="169" spans="1:9" x14ac:dyDescent="0.25">
      <c r="B169" s="128" t="s">
        <v>357</v>
      </c>
      <c r="C169" s="128"/>
      <c r="D169" s="128"/>
      <c r="E169" s="128"/>
      <c r="F169" s="128"/>
      <c r="G169" s="128"/>
    </row>
    <row r="170" spans="1:9" x14ac:dyDescent="0.25">
      <c r="B170" s="128" t="s">
        <v>46</v>
      </c>
      <c r="C170" s="128"/>
      <c r="D170" s="128"/>
      <c r="E170" s="128"/>
      <c r="F170" s="128"/>
      <c r="G170" s="128"/>
    </row>
    <row r="171" spans="1:9" x14ac:dyDescent="0.25">
      <c r="B171" s="42"/>
      <c r="C171" s="42"/>
      <c r="D171" s="42"/>
      <c r="E171" s="42"/>
      <c r="F171" s="42"/>
      <c r="G171" s="42"/>
    </row>
    <row r="172" spans="1:9" ht="30.95" customHeight="1" x14ac:dyDescent="0.25">
      <c r="A172" s="135" t="s">
        <v>58</v>
      </c>
      <c r="B172" s="136" t="s">
        <v>59</v>
      </c>
      <c r="C172" s="137" t="s">
        <v>2</v>
      </c>
      <c r="D172" s="135" t="s">
        <v>35</v>
      </c>
      <c r="E172" s="138" t="s">
        <v>32</v>
      </c>
      <c r="F172" s="139" t="s">
        <v>33</v>
      </c>
    </row>
    <row r="173" spans="1:9" ht="30.95" customHeight="1" x14ac:dyDescent="0.25">
      <c r="A173" s="56" t="s">
        <v>202</v>
      </c>
      <c r="B173" s="140" t="s">
        <v>358</v>
      </c>
      <c r="C173" s="83" t="s">
        <v>359</v>
      </c>
      <c r="D173" s="98" t="s">
        <v>360</v>
      </c>
      <c r="E173" s="57" t="s">
        <v>361</v>
      </c>
      <c r="F173" s="58">
        <v>47200</v>
      </c>
    </row>
    <row r="174" spans="1:9" ht="30.95" customHeight="1" x14ac:dyDescent="0.25">
      <c r="A174" s="56" t="s">
        <v>202</v>
      </c>
      <c r="B174" s="140" t="s">
        <v>362</v>
      </c>
      <c r="C174" s="83" t="s">
        <v>342</v>
      </c>
      <c r="D174" s="98" t="s">
        <v>343</v>
      </c>
      <c r="E174" s="57" t="s">
        <v>344</v>
      </c>
      <c r="F174" s="58">
        <v>47200</v>
      </c>
    </row>
    <row r="175" spans="1:9" ht="30.95" customHeight="1" x14ac:dyDescent="0.25">
      <c r="A175" s="56" t="s">
        <v>202</v>
      </c>
      <c r="B175" s="140" t="s">
        <v>363</v>
      </c>
      <c r="C175" s="83" t="s">
        <v>364</v>
      </c>
      <c r="D175" s="98" t="s">
        <v>365</v>
      </c>
      <c r="E175" s="57" t="s">
        <v>366</v>
      </c>
      <c r="F175" s="58">
        <v>70800</v>
      </c>
    </row>
    <row r="176" spans="1:9" ht="30.95" customHeight="1" x14ac:dyDescent="0.25">
      <c r="A176" s="56" t="s">
        <v>202</v>
      </c>
      <c r="B176" s="140" t="s">
        <v>367</v>
      </c>
      <c r="C176" s="83" t="s">
        <v>368</v>
      </c>
      <c r="D176" s="98" t="s">
        <v>369</v>
      </c>
      <c r="E176" s="57" t="s">
        <v>370</v>
      </c>
      <c r="F176" s="58">
        <v>4240.45</v>
      </c>
    </row>
    <row r="177" spans="1:6" ht="30.95" customHeight="1" x14ac:dyDescent="0.25">
      <c r="A177" s="56" t="s">
        <v>202</v>
      </c>
      <c r="B177" s="140" t="s">
        <v>371</v>
      </c>
      <c r="C177" s="83" t="s">
        <v>354</v>
      </c>
      <c r="D177" s="98" t="s">
        <v>355</v>
      </c>
      <c r="E177" s="57" t="s">
        <v>356</v>
      </c>
      <c r="F177" s="58">
        <v>5725.95</v>
      </c>
    </row>
    <row r="178" spans="1:6" ht="30.95" customHeight="1" x14ac:dyDescent="0.25">
      <c r="A178" s="56" t="s">
        <v>202</v>
      </c>
      <c r="B178" s="140" t="s">
        <v>372</v>
      </c>
      <c r="C178" s="83" t="s">
        <v>373</v>
      </c>
      <c r="D178" s="98" t="s">
        <v>374</v>
      </c>
      <c r="E178" s="57" t="s">
        <v>375</v>
      </c>
      <c r="F178" s="58">
        <v>101589.5</v>
      </c>
    </row>
    <row r="179" spans="1:6" ht="30.95" customHeight="1" x14ac:dyDescent="0.25">
      <c r="A179" s="56" t="s">
        <v>213</v>
      </c>
      <c r="B179" s="140" t="s">
        <v>376</v>
      </c>
      <c r="C179" s="83" t="s">
        <v>377</v>
      </c>
      <c r="D179" s="98" t="s">
        <v>378</v>
      </c>
      <c r="E179" s="57" t="s">
        <v>379</v>
      </c>
      <c r="F179" s="58">
        <v>94400</v>
      </c>
    </row>
    <row r="180" spans="1:6" ht="30.95" customHeight="1" x14ac:dyDescent="0.25">
      <c r="A180" s="56" t="s">
        <v>213</v>
      </c>
      <c r="B180" s="140" t="s">
        <v>380</v>
      </c>
      <c r="C180" s="83" t="s">
        <v>350</v>
      </c>
      <c r="D180" s="98" t="s">
        <v>351</v>
      </c>
      <c r="E180" s="57" t="s">
        <v>352</v>
      </c>
      <c r="F180" s="58">
        <v>70800</v>
      </c>
    </row>
    <row r="181" spans="1:6" ht="30.95" customHeight="1" x14ac:dyDescent="0.25">
      <c r="A181" s="56" t="s">
        <v>213</v>
      </c>
      <c r="B181" s="140" t="s">
        <v>381</v>
      </c>
      <c r="C181" s="83" t="s">
        <v>382</v>
      </c>
      <c r="D181" s="98" t="s">
        <v>383</v>
      </c>
      <c r="E181" s="57" t="s">
        <v>384</v>
      </c>
      <c r="F181" s="58">
        <v>70800</v>
      </c>
    </row>
    <row r="182" spans="1:6" ht="30.95" customHeight="1" x14ac:dyDescent="0.25">
      <c r="A182" s="56" t="s">
        <v>213</v>
      </c>
      <c r="B182" s="140" t="s">
        <v>385</v>
      </c>
      <c r="C182" s="83" t="s">
        <v>386</v>
      </c>
      <c r="D182" s="98" t="s">
        <v>387</v>
      </c>
      <c r="E182" s="57" t="s">
        <v>388</v>
      </c>
      <c r="F182" s="58">
        <v>59000</v>
      </c>
    </row>
    <row r="183" spans="1:6" ht="30.95" customHeight="1" x14ac:dyDescent="0.25">
      <c r="A183" s="56" t="s">
        <v>213</v>
      </c>
      <c r="B183" s="140" t="s">
        <v>389</v>
      </c>
      <c r="C183" s="83" t="s">
        <v>390</v>
      </c>
      <c r="D183" s="98" t="s">
        <v>391</v>
      </c>
      <c r="E183" s="57" t="s">
        <v>392</v>
      </c>
      <c r="F183" s="58">
        <v>59000</v>
      </c>
    </row>
    <row r="184" spans="1:6" ht="30.95" customHeight="1" x14ac:dyDescent="0.25">
      <c r="A184" s="141" t="s">
        <v>213</v>
      </c>
      <c r="B184" s="142" t="s">
        <v>393</v>
      </c>
      <c r="C184" s="143" t="s">
        <v>138</v>
      </c>
      <c r="D184" s="144" t="s">
        <v>139</v>
      </c>
      <c r="E184" s="145" t="s">
        <v>394</v>
      </c>
      <c r="F184" s="146">
        <v>960</v>
      </c>
    </row>
    <row r="185" spans="1:6" ht="30.95" customHeight="1" x14ac:dyDescent="0.25">
      <c r="A185" s="141" t="s">
        <v>213</v>
      </c>
      <c r="B185" s="142" t="s">
        <v>395</v>
      </c>
      <c r="C185" s="143" t="s">
        <v>138</v>
      </c>
      <c r="D185" s="144" t="s">
        <v>139</v>
      </c>
      <c r="E185" s="145" t="s">
        <v>394</v>
      </c>
      <c r="F185" s="147">
        <v>1680</v>
      </c>
    </row>
    <row r="186" spans="1:6" ht="30.95" customHeight="1" x14ac:dyDescent="0.25">
      <c r="A186" s="141" t="s">
        <v>213</v>
      </c>
      <c r="B186" s="142" t="s">
        <v>396</v>
      </c>
      <c r="C186" s="143" t="s">
        <v>138</v>
      </c>
      <c r="D186" s="144" t="s">
        <v>139</v>
      </c>
      <c r="E186" s="145" t="s">
        <v>394</v>
      </c>
      <c r="F186" s="147">
        <v>1920</v>
      </c>
    </row>
    <row r="187" spans="1:6" ht="30.95" customHeight="1" x14ac:dyDescent="0.25">
      <c r="A187" s="141" t="s">
        <v>213</v>
      </c>
      <c r="B187" s="142" t="s">
        <v>397</v>
      </c>
      <c r="C187" s="143" t="s">
        <v>138</v>
      </c>
      <c r="D187" s="144" t="s">
        <v>139</v>
      </c>
      <c r="E187" s="145" t="s">
        <v>394</v>
      </c>
      <c r="F187" s="147">
        <v>3375</v>
      </c>
    </row>
    <row r="188" spans="1:6" ht="30.95" customHeight="1" x14ac:dyDescent="0.25">
      <c r="A188" s="141" t="s">
        <v>213</v>
      </c>
      <c r="B188" s="142" t="s">
        <v>398</v>
      </c>
      <c r="C188" s="143" t="s">
        <v>138</v>
      </c>
      <c r="D188" s="144" t="s">
        <v>139</v>
      </c>
      <c r="E188" s="145" t="s">
        <v>394</v>
      </c>
      <c r="F188" s="147">
        <v>2220</v>
      </c>
    </row>
    <row r="189" spans="1:6" ht="30.95" customHeight="1" x14ac:dyDescent="0.25">
      <c r="A189" s="56" t="s">
        <v>213</v>
      </c>
      <c r="B189" s="140" t="s">
        <v>399</v>
      </c>
      <c r="C189" s="83" t="s">
        <v>346</v>
      </c>
      <c r="D189" s="98" t="s">
        <v>347</v>
      </c>
      <c r="E189" s="57" t="s">
        <v>348</v>
      </c>
      <c r="F189" s="58">
        <v>59000</v>
      </c>
    </row>
    <row r="190" spans="1:6" ht="30.95" customHeight="1" x14ac:dyDescent="0.25">
      <c r="A190" s="56" t="s">
        <v>213</v>
      </c>
      <c r="B190" s="140" t="s">
        <v>400</v>
      </c>
      <c r="C190" s="83" t="s">
        <v>401</v>
      </c>
      <c r="D190" s="98" t="s">
        <v>402</v>
      </c>
      <c r="E190" s="57" t="s">
        <v>403</v>
      </c>
      <c r="F190" s="58">
        <v>118000</v>
      </c>
    </row>
    <row r="191" spans="1:6" ht="30.95" customHeight="1" x14ac:dyDescent="0.25">
      <c r="A191" s="56" t="s">
        <v>213</v>
      </c>
      <c r="B191" s="140" t="s">
        <v>404</v>
      </c>
      <c r="C191" s="83" t="s">
        <v>405</v>
      </c>
      <c r="D191" s="98" t="s">
        <v>406</v>
      </c>
      <c r="E191" s="57" t="s">
        <v>407</v>
      </c>
      <c r="F191" s="58">
        <v>120000.01</v>
      </c>
    </row>
    <row r="192" spans="1:6" ht="30.95" customHeight="1" x14ac:dyDescent="0.25">
      <c r="A192" s="56" t="s">
        <v>213</v>
      </c>
      <c r="B192" s="140" t="s">
        <v>408</v>
      </c>
      <c r="C192" s="83" t="s">
        <v>409</v>
      </c>
      <c r="D192" s="98" t="s">
        <v>410</v>
      </c>
      <c r="E192" s="57" t="s">
        <v>411</v>
      </c>
      <c r="F192" s="58">
        <v>120000.01</v>
      </c>
    </row>
    <row r="193" spans="1:6" ht="30.95" customHeight="1" x14ac:dyDescent="0.25">
      <c r="A193" s="56" t="s">
        <v>412</v>
      </c>
      <c r="B193" s="140" t="s">
        <v>413</v>
      </c>
      <c r="C193" s="83" t="s">
        <v>86</v>
      </c>
      <c r="D193" s="98" t="s">
        <v>98</v>
      </c>
      <c r="E193" s="57" t="s">
        <v>414</v>
      </c>
      <c r="F193" s="58">
        <v>62113.88</v>
      </c>
    </row>
    <row r="194" spans="1:6" ht="30.95" customHeight="1" x14ac:dyDescent="0.25">
      <c r="A194" s="56" t="s">
        <v>412</v>
      </c>
      <c r="B194" s="140" t="s">
        <v>415</v>
      </c>
      <c r="C194" s="83" t="s">
        <v>416</v>
      </c>
      <c r="D194" s="98" t="s">
        <v>417</v>
      </c>
      <c r="E194" s="57" t="s">
        <v>418</v>
      </c>
      <c r="F194" s="58">
        <v>59000</v>
      </c>
    </row>
    <row r="195" spans="1:6" ht="30.95" customHeight="1" x14ac:dyDescent="0.25">
      <c r="A195" s="56" t="s">
        <v>412</v>
      </c>
      <c r="B195" s="140" t="s">
        <v>419</v>
      </c>
      <c r="C195" s="83" t="s">
        <v>420</v>
      </c>
      <c r="D195" s="98" t="s">
        <v>421</v>
      </c>
      <c r="E195" s="57" t="s">
        <v>422</v>
      </c>
      <c r="F195" s="58">
        <v>94400</v>
      </c>
    </row>
    <row r="196" spans="1:6" ht="30.95" customHeight="1" x14ac:dyDescent="0.25">
      <c r="A196" s="56" t="s">
        <v>225</v>
      </c>
      <c r="B196" s="140" t="s">
        <v>423</v>
      </c>
      <c r="C196" s="83" t="s">
        <v>424</v>
      </c>
      <c r="D196" s="98" t="s">
        <v>425</v>
      </c>
      <c r="E196" s="57" t="s">
        <v>426</v>
      </c>
      <c r="F196" s="58">
        <v>7019.84</v>
      </c>
    </row>
    <row r="197" spans="1:6" ht="30.95" customHeight="1" x14ac:dyDescent="0.25">
      <c r="A197" s="56" t="s">
        <v>225</v>
      </c>
      <c r="B197" s="140" t="s">
        <v>427</v>
      </c>
      <c r="C197" s="83" t="s">
        <v>428</v>
      </c>
      <c r="D197" s="98" t="s">
        <v>429</v>
      </c>
      <c r="E197" s="57" t="s">
        <v>430</v>
      </c>
      <c r="F197" s="58">
        <v>1248334.93</v>
      </c>
    </row>
    <row r="198" spans="1:6" ht="30.95" customHeight="1" x14ac:dyDescent="0.25">
      <c r="A198" s="56" t="s">
        <v>250</v>
      </c>
      <c r="B198" s="140" t="s">
        <v>431</v>
      </c>
      <c r="C198" s="83" t="s">
        <v>432</v>
      </c>
      <c r="D198" s="98" t="s">
        <v>433</v>
      </c>
      <c r="E198" s="57" t="s">
        <v>434</v>
      </c>
      <c r="F198" s="58">
        <v>165200</v>
      </c>
    </row>
    <row r="199" spans="1:6" ht="30.95" customHeight="1" x14ac:dyDescent="0.25">
      <c r="A199" s="56" t="s">
        <v>435</v>
      </c>
      <c r="B199" s="140" t="s">
        <v>436</v>
      </c>
      <c r="C199" s="83" t="s">
        <v>437</v>
      </c>
      <c r="D199" s="98" t="s">
        <v>438</v>
      </c>
      <c r="E199" s="57" t="s">
        <v>439</v>
      </c>
      <c r="F199" s="58">
        <v>188800</v>
      </c>
    </row>
    <row r="200" spans="1:6" ht="30.95" customHeight="1" x14ac:dyDescent="0.25">
      <c r="A200" s="56" t="s">
        <v>435</v>
      </c>
      <c r="B200" s="140" t="s">
        <v>440</v>
      </c>
      <c r="C200" s="83" t="s">
        <v>441</v>
      </c>
      <c r="D200" s="98" t="s">
        <v>442</v>
      </c>
      <c r="E200" s="57" t="s">
        <v>443</v>
      </c>
      <c r="F200" s="58">
        <v>29107.06</v>
      </c>
    </row>
    <row r="201" spans="1:6" ht="30.95" customHeight="1" x14ac:dyDescent="0.25">
      <c r="A201" s="56" t="s">
        <v>333</v>
      </c>
      <c r="B201" s="140" t="s">
        <v>444</v>
      </c>
      <c r="C201" s="83" t="s">
        <v>445</v>
      </c>
      <c r="D201" s="98" t="s">
        <v>446</v>
      </c>
      <c r="E201" s="57" t="s">
        <v>447</v>
      </c>
      <c r="F201" s="58">
        <v>35400</v>
      </c>
    </row>
    <row r="202" spans="1:6" ht="30.95" customHeight="1" x14ac:dyDescent="0.25">
      <c r="A202" s="56" t="s">
        <v>333</v>
      </c>
      <c r="B202" s="140" t="s">
        <v>448</v>
      </c>
      <c r="C202" s="83" t="s">
        <v>449</v>
      </c>
      <c r="D202" s="98" t="s">
        <v>450</v>
      </c>
      <c r="E202" s="57" t="s">
        <v>451</v>
      </c>
      <c r="F202" s="58">
        <v>354000</v>
      </c>
    </row>
    <row r="203" spans="1:6" ht="30.95" customHeight="1" x14ac:dyDescent="0.25">
      <c r="A203" s="56" t="s">
        <v>333</v>
      </c>
      <c r="B203" s="140" t="s">
        <v>452</v>
      </c>
      <c r="C203" s="83" t="s">
        <v>453</v>
      </c>
      <c r="D203" s="98" t="s">
        <v>454</v>
      </c>
      <c r="E203" s="57" t="s">
        <v>455</v>
      </c>
      <c r="F203" s="58">
        <v>47200</v>
      </c>
    </row>
    <row r="204" spans="1:6" ht="30.95" customHeight="1" x14ac:dyDescent="0.25">
      <c r="A204" s="56" t="s">
        <v>333</v>
      </c>
      <c r="B204" s="140" t="s">
        <v>456</v>
      </c>
      <c r="C204" s="83" t="s">
        <v>233</v>
      </c>
      <c r="D204" s="98" t="s">
        <v>234</v>
      </c>
      <c r="E204" s="57" t="s">
        <v>457</v>
      </c>
      <c r="F204" s="58">
        <v>21794.6</v>
      </c>
    </row>
    <row r="205" spans="1:6" ht="30.95" customHeight="1" x14ac:dyDescent="0.25">
      <c r="A205" s="56" t="s">
        <v>333</v>
      </c>
      <c r="B205" s="140" t="s">
        <v>458</v>
      </c>
      <c r="C205" s="83" t="s">
        <v>459</v>
      </c>
      <c r="D205" s="98" t="s">
        <v>460</v>
      </c>
      <c r="E205" s="57" t="s">
        <v>461</v>
      </c>
      <c r="F205" s="58">
        <v>236000</v>
      </c>
    </row>
    <row r="206" spans="1:6" ht="30.95" customHeight="1" x14ac:dyDescent="0.25">
      <c r="A206" s="56" t="s">
        <v>333</v>
      </c>
      <c r="B206" s="140" t="s">
        <v>462</v>
      </c>
      <c r="C206" s="83" t="s">
        <v>463</v>
      </c>
      <c r="D206" s="98" t="s">
        <v>464</v>
      </c>
      <c r="E206" s="57" t="s">
        <v>465</v>
      </c>
      <c r="F206" s="58">
        <v>354000</v>
      </c>
    </row>
    <row r="207" spans="1:6" ht="30.95" customHeight="1" x14ac:dyDescent="0.25">
      <c r="A207" s="148">
        <v>45838</v>
      </c>
      <c r="B207" s="149" t="s">
        <v>466</v>
      </c>
      <c r="C207" s="83" t="s">
        <v>467</v>
      </c>
      <c r="D207" s="98" t="s">
        <v>468</v>
      </c>
      <c r="E207" s="57" t="s">
        <v>469</v>
      </c>
      <c r="F207" s="58">
        <v>188800</v>
      </c>
    </row>
    <row r="208" spans="1:6" ht="30.95" customHeight="1" x14ac:dyDescent="0.25">
      <c r="A208" s="148">
        <v>45838</v>
      </c>
      <c r="B208" s="149" t="s">
        <v>470</v>
      </c>
      <c r="C208" s="83" t="s">
        <v>471</v>
      </c>
      <c r="D208" s="98" t="s">
        <v>472</v>
      </c>
      <c r="E208" s="57" t="s">
        <v>473</v>
      </c>
      <c r="F208" s="58">
        <v>47200</v>
      </c>
    </row>
    <row r="209" spans="1:6" ht="30.95" customHeight="1" x14ac:dyDescent="0.25">
      <c r="A209" s="148">
        <v>45838</v>
      </c>
      <c r="B209" s="149" t="s">
        <v>363</v>
      </c>
      <c r="C209" s="83" t="s">
        <v>474</v>
      </c>
      <c r="D209" s="98" t="s">
        <v>475</v>
      </c>
      <c r="E209" s="57" t="s">
        <v>476</v>
      </c>
      <c r="F209" s="58">
        <v>70800</v>
      </c>
    </row>
    <row r="210" spans="1:6" ht="30.95" customHeight="1" x14ac:dyDescent="0.25">
      <c r="A210" s="148">
        <v>45838</v>
      </c>
      <c r="B210" s="149" t="s">
        <v>477</v>
      </c>
      <c r="C210" s="83" t="s">
        <v>478</v>
      </c>
      <c r="D210" s="98" t="s">
        <v>479</v>
      </c>
      <c r="E210" s="57" t="s">
        <v>480</v>
      </c>
      <c r="F210" s="58">
        <v>118000</v>
      </c>
    </row>
    <row r="211" spans="1:6" ht="30.95" customHeight="1" x14ac:dyDescent="0.25">
      <c r="A211" s="148">
        <v>45838</v>
      </c>
      <c r="B211" s="149" t="s">
        <v>481</v>
      </c>
      <c r="C211" s="83" t="s">
        <v>482</v>
      </c>
      <c r="D211" s="98" t="s">
        <v>483</v>
      </c>
      <c r="E211" s="57" t="s">
        <v>484</v>
      </c>
      <c r="F211" s="58">
        <v>47200</v>
      </c>
    </row>
    <row r="212" spans="1:6" ht="30.95" customHeight="1" x14ac:dyDescent="0.25">
      <c r="A212" s="148">
        <v>45838</v>
      </c>
      <c r="B212" s="149" t="s">
        <v>485</v>
      </c>
      <c r="C212" s="83" t="s">
        <v>486</v>
      </c>
      <c r="D212" s="98" t="s">
        <v>487</v>
      </c>
      <c r="E212" s="57" t="s">
        <v>488</v>
      </c>
      <c r="F212" s="58">
        <v>70800</v>
      </c>
    </row>
    <row r="213" spans="1:6" ht="30.95" customHeight="1" x14ac:dyDescent="0.25">
      <c r="A213" s="148">
        <v>45838</v>
      </c>
      <c r="B213" s="149" t="s">
        <v>489</v>
      </c>
      <c r="C213" s="83" t="s">
        <v>490</v>
      </c>
      <c r="D213" s="98" t="s">
        <v>491</v>
      </c>
      <c r="E213" s="57" t="s">
        <v>492</v>
      </c>
      <c r="F213" s="58">
        <v>35400</v>
      </c>
    </row>
    <row r="214" spans="1:6" ht="30.95" customHeight="1" x14ac:dyDescent="0.25">
      <c r="A214" s="148">
        <v>45838</v>
      </c>
      <c r="B214" s="149" t="s">
        <v>493</v>
      </c>
      <c r="C214" s="83" t="s">
        <v>494</v>
      </c>
      <c r="D214" s="98" t="s">
        <v>495</v>
      </c>
      <c r="E214" s="57" t="s">
        <v>496</v>
      </c>
      <c r="F214" s="58">
        <v>47200</v>
      </c>
    </row>
    <row r="215" spans="1:6" ht="30.95" customHeight="1" x14ac:dyDescent="0.25">
      <c r="A215" s="148">
        <v>45838</v>
      </c>
      <c r="B215" s="149" t="s">
        <v>497</v>
      </c>
      <c r="C215" s="83" t="s">
        <v>498</v>
      </c>
      <c r="D215" s="98" t="s">
        <v>499</v>
      </c>
      <c r="E215" s="57" t="s">
        <v>500</v>
      </c>
      <c r="F215" s="58">
        <v>236000</v>
      </c>
    </row>
    <row r="216" spans="1:6" x14ac:dyDescent="0.25">
      <c r="A216" s="56"/>
      <c r="B216" s="112"/>
      <c r="C216" s="83"/>
      <c r="D216" s="98"/>
      <c r="E216" s="113" t="s">
        <v>7</v>
      </c>
      <c r="F216" s="71">
        <f>SUM(F173:F215)</f>
        <v>4821681.2300000004</v>
      </c>
    </row>
    <row r="217" spans="1:6" x14ac:dyDescent="0.25">
      <c r="A217" s="36"/>
      <c r="B217" s="37"/>
      <c r="C217" s="37"/>
      <c r="D217" s="37"/>
      <c r="E217" s="37"/>
      <c r="F217" s="37"/>
    </row>
    <row r="218" spans="1:6" x14ac:dyDescent="0.25">
      <c r="A218" s="36"/>
      <c r="B218" s="37"/>
      <c r="C218" s="37"/>
      <c r="D218" s="37"/>
      <c r="E218" s="37"/>
      <c r="F218" s="37"/>
    </row>
    <row r="219" spans="1:6" ht="15.75" x14ac:dyDescent="0.25">
      <c r="A219" s="122" t="s">
        <v>48</v>
      </c>
      <c r="B219" s="122"/>
      <c r="C219" s="25"/>
      <c r="D219" s="25" t="s">
        <v>92</v>
      </c>
      <c r="E219" s="25"/>
      <c r="F219" s="25"/>
    </row>
    <row r="220" spans="1:6" ht="15.75" x14ac:dyDescent="0.25">
      <c r="A220" s="120" t="s">
        <v>50</v>
      </c>
      <c r="B220" s="120"/>
      <c r="C220" s="12"/>
      <c r="D220" s="63" t="s">
        <v>91</v>
      </c>
      <c r="E220" s="63"/>
      <c r="F220" s="63"/>
    </row>
    <row r="221" spans="1:6" ht="15.75" x14ac:dyDescent="0.25">
      <c r="A221" s="122" t="s">
        <v>43</v>
      </c>
      <c r="B221" s="122"/>
      <c r="C221" s="12"/>
      <c r="D221" s="23"/>
      <c r="E221" s="23" t="s">
        <v>90</v>
      </c>
      <c r="F221" s="23"/>
    </row>
    <row r="222" spans="1:6" ht="15.75" x14ac:dyDescent="0.25">
      <c r="A222" s="39"/>
      <c r="B222" s="38"/>
      <c r="C222" s="38"/>
      <c r="D222" s="38"/>
      <c r="E222" s="38"/>
      <c r="F222" s="38"/>
    </row>
    <row r="223" spans="1:6" ht="15.75" x14ac:dyDescent="0.25">
      <c r="A223" s="39"/>
      <c r="B223" s="38"/>
      <c r="C223" s="38"/>
      <c r="D223" s="38"/>
      <c r="E223" s="38"/>
      <c r="F223" s="38"/>
    </row>
    <row r="224" spans="1:6" ht="15.75" x14ac:dyDescent="0.25">
      <c r="A224" s="39"/>
      <c r="B224" s="38"/>
      <c r="C224" s="25" t="s">
        <v>49</v>
      </c>
      <c r="D224" s="38"/>
      <c r="E224" s="38"/>
      <c r="F224" s="38"/>
    </row>
    <row r="225" spans="1:6" ht="12.75" customHeight="1" x14ac:dyDescent="0.25">
      <c r="B225" s="25"/>
      <c r="C225" s="63" t="s">
        <v>42</v>
      </c>
      <c r="D225" s="25"/>
      <c r="E225" s="25"/>
      <c r="F225" s="25"/>
    </row>
    <row r="226" spans="1:6" ht="15.75" customHeight="1" x14ac:dyDescent="0.25">
      <c r="B226" s="63"/>
      <c r="C226" s="64" t="s">
        <v>53</v>
      </c>
      <c r="D226" s="63"/>
      <c r="E226" s="63"/>
      <c r="F226" s="63"/>
    </row>
    <row r="227" spans="1:6" ht="15.75" x14ac:dyDescent="0.25">
      <c r="B227" s="64"/>
      <c r="C227" s="64"/>
      <c r="D227" s="64"/>
      <c r="E227" s="64"/>
      <c r="F227" s="64"/>
    </row>
    <row r="228" spans="1:6" ht="9.75" customHeight="1" x14ac:dyDescent="0.25">
      <c r="B228" s="4"/>
      <c r="C228" s="2"/>
    </row>
    <row r="229" spans="1:6" s="10" customFormat="1" x14ac:dyDescent="0.25">
      <c r="A229"/>
      <c r="B229" s="4"/>
      <c r="C229" s="2"/>
      <c r="D229"/>
      <c r="E229"/>
      <c r="F229"/>
    </row>
    <row r="233" spans="1:6" x14ac:dyDescent="0.25">
      <c r="B233" s="4"/>
      <c r="C233" s="2"/>
      <c r="E233" s="27"/>
      <c r="F233" s="27"/>
    </row>
    <row r="234" spans="1:6" ht="36.75" customHeight="1" x14ac:dyDescent="0.25">
      <c r="A234" s="2"/>
      <c r="B234" s="4"/>
      <c r="C234" s="2"/>
      <c r="E234" s="27"/>
      <c r="F234" s="27"/>
    </row>
    <row r="235" spans="1:6" x14ac:dyDescent="0.25">
      <c r="A235" s="2"/>
      <c r="B235" s="4"/>
      <c r="C235" s="2"/>
      <c r="E235" s="27"/>
      <c r="F235" s="27"/>
    </row>
    <row r="236" spans="1:6" x14ac:dyDescent="0.25">
      <c r="A236" s="2"/>
      <c r="B236" s="4"/>
      <c r="C236" s="2"/>
      <c r="E236" s="27"/>
      <c r="F236" s="27"/>
    </row>
    <row r="237" spans="1:6" ht="15.75" x14ac:dyDescent="0.25">
      <c r="A237" s="2"/>
      <c r="B237" s="4"/>
      <c r="C237" s="2"/>
      <c r="D237" s="65" t="s">
        <v>8</v>
      </c>
      <c r="E237" s="27"/>
      <c r="F237" s="27"/>
    </row>
    <row r="238" spans="1:6" ht="15.75" x14ac:dyDescent="0.25">
      <c r="B238" s="65"/>
      <c r="C238" s="65"/>
      <c r="D238" s="65" t="s">
        <v>1</v>
      </c>
      <c r="E238" s="65"/>
      <c r="F238" s="65"/>
    </row>
    <row r="239" spans="1:6" ht="15.75" x14ac:dyDescent="0.25">
      <c r="B239" s="65"/>
      <c r="C239" s="65"/>
      <c r="D239" s="42" t="s">
        <v>17</v>
      </c>
      <c r="E239" s="65"/>
      <c r="F239" s="65"/>
    </row>
    <row r="240" spans="1:6" x14ac:dyDescent="0.25">
      <c r="B240" s="42"/>
      <c r="C240" s="42"/>
      <c r="D240" s="42" t="s">
        <v>51</v>
      </c>
      <c r="E240" s="42"/>
      <c r="F240" s="42"/>
    </row>
    <row r="241" spans="1:7" s="82" customFormat="1" ht="18.75" x14ac:dyDescent="0.3">
      <c r="A241" s="129" t="s">
        <v>517</v>
      </c>
      <c r="B241" s="129"/>
      <c r="C241" s="129"/>
      <c r="D241" s="129"/>
      <c r="E241" s="129"/>
      <c r="F241" s="129"/>
      <c r="G241" s="129"/>
    </row>
    <row r="242" spans="1:7" s="82" customFormat="1" ht="18.75" x14ac:dyDescent="0.3">
      <c r="A242" s="129" t="s">
        <v>18</v>
      </c>
      <c r="B242" s="129"/>
      <c r="C242" s="129"/>
      <c r="D242" s="129"/>
      <c r="E242" s="129"/>
      <c r="F242" s="129"/>
      <c r="G242" s="129"/>
    </row>
    <row r="243" spans="1:7" s="78" customFormat="1" ht="15.75" thickBot="1" x14ac:dyDescent="0.3">
      <c r="A243" s="80"/>
      <c r="B243" s="81"/>
      <c r="C243" s="80"/>
      <c r="E243" s="79"/>
      <c r="F243" s="79"/>
    </row>
    <row r="244" spans="1:7" ht="15.75" thickBot="1" x14ac:dyDescent="0.3">
      <c r="A244" s="66"/>
      <c r="B244" s="116" t="s">
        <v>161</v>
      </c>
      <c r="C244" s="117"/>
      <c r="D244" s="117"/>
      <c r="E244" s="117"/>
      <c r="F244" s="117"/>
      <c r="G244" s="118"/>
    </row>
    <row r="245" spans="1:7" ht="15.75" thickBot="1" x14ac:dyDescent="0.3">
      <c r="A245" s="66"/>
      <c r="B245" s="150"/>
      <c r="C245" s="151"/>
      <c r="D245" s="152"/>
      <c r="E245" s="150" t="s">
        <v>19</v>
      </c>
      <c r="F245" s="151"/>
      <c r="G245" s="153">
        <v>145808.10999999999</v>
      </c>
    </row>
    <row r="246" spans="1:7" ht="15.75" thickBot="1" x14ac:dyDescent="0.3">
      <c r="A246" s="66"/>
      <c r="B246" s="154" t="s">
        <v>20</v>
      </c>
      <c r="C246" s="155" t="s">
        <v>21</v>
      </c>
      <c r="D246" s="155" t="s">
        <v>162</v>
      </c>
      <c r="E246" s="156" t="s">
        <v>22</v>
      </c>
      <c r="F246" s="156" t="s">
        <v>23</v>
      </c>
      <c r="G246" s="155" t="s">
        <v>24</v>
      </c>
    </row>
    <row r="247" spans="1:7" ht="15.75" thickBot="1" x14ac:dyDescent="0.3">
      <c r="A247" s="157"/>
      <c r="B247" s="158">
        <v>45810</v>
      </c>
      <c r="C247" s="159" t="s">
        <v>25</v>
      </c>
      <c r="D247" s="160" t="s">
        <v>501</v>
      </c>
      <c r="E247" s="161"/>
      <c r="F247" s="162">
        <v>52900</v>
      </c>
      <c r="G247" s="163">
        <f>G245+E247-F247</f>
        <v>92908.109999999986</v>
      </c>
    </row>
    <row r="248" spans="1:7" ht="15.75" thickBot="1" x14ac:dyDescent="0.3">
      <c r="A248" s="164"/>
      <c r="B248" s="165">
        <v>45810</v>
      </c>
      <c r="C248" s="166" t="s">
        <v>25</v>
      </c>
      <c r="D248" s="167" t="s">
        <v>502</v>
      </c>
      <c r="E248" s="168"/>
      <c r="F248" s="169">
        <v>79.349999999999994</v>
      </c>
      <c r="G248" s="170">
        <f t="shared" ref="G248:G262" si="1">G247+E248-F248</f>
        <v>92828.75999999998</v>
      </c>
    </row>
    <row r="249" spans="1:7" ht="15.75" thickBot="1" x14ac:dyDescent="0.3">
      <c r="A249" s="164"/>
      <c r="B249" s="165">
        <v>45811</v>
      </c>
      <c r="C249" s="166" t="s">
        <v>503</v>
      </c>
      <c r="D249" s="171" t="s">
        <v>504</v>
      </c>
      <c r="E249" s="162">
        <v>256785.98</v>
      </c>
      <c r="F249" s="169"/>
      <c r="G249" s="170">
        <f t="shared" si="1"/>
        <v>349614.74</v>
      </c>
    </row>
    <row r="250" spans="1:7" ht="15.75" thickBot="1" x14ac:dyDescent="0.3">
      <c r="A250" s="164"/>
      <c r="B250" s="165">
        <v>45813</v>
      </c>
      <c r="C250" s="166" t="s">
        <v>25</v>
      </c>
      <c r="D250" s="171" t="s">
        <v>505</v>
      </c>
      <c r="E250" s="168"/>
      <c r="F250" s="169">
        <v>6050</v>
      </c>
      <c r="G250" s="170">
        <f t="shared" si="1"/>
        <v>343564.74</v>
      </c>
    </row>
    <row r="251" spans="1:7" ht="15.75" thickBot="1" x14ac:dyDescent="0.3">
      <c r="A251" s="172"/>
      <c r="B251" s="165">
        <v>45813</v>
      </c>
      <c r="C251" s="166" t="s">
        <v>25</v>
      </c>
      <c r="D251" s="171" t="s">
        <v>506</v>
      </c>
      <c r="E251" s="168"/>
      <c r="F251" s="169">
        <v>9.08</v>
      </c>
      <c r="G251" s="170">
        <f t="shared" si="1"/>
        <v>343555.66</v>
      </c>
    </row>
    <row r="252" spans="1:7" ht="15.75" thickBot="1" x14ac:dyDescent="0.3">
      <c r="A252" s="172"/>
      <c r="B252" s="165">
        <v>45817</v>
      </c>
      <c r="C252" s="166" t="s">
        <v>25</v>
      </c>
      <c r="D252" s="171" t="s">
        <v>507</v>
      </c>
      <c r="E252" s="168"/>
      <c r="F252" s="169">
        <v>2250</v>
      </c>
      <c r="G252" s="170">
        <f t="shared" si="1"/>
        <v>341305.66</v>
      </c>
    </row>
    <row r="253" spans="1:7" ht="15.75" thickBot="1" x14ac:dyDescent="0.3">
      <c r="A253" s="164"/>
      <c r="B253" s="165">
        <v>45817</v>
      </c>
      <c r="C253" s="166" t="s">
        <v>25</v>
      </c>
      <c r="D253" s="171" t="s">
        <v>508</v>
      </c>
      <c r="E253" s="168"/>
      <c r="F253" s="169">
        <v>3.38</v>
      </c>
      <c r="G253" s="170">
        <f t="shared" si="1"/>
        <v>341302.27999999997</v>
      </c>
    </row>
    <row r="254" spans="1:7" ht="15.75" thickBot="1" x14ac:dyDescent="0.3">
      <c r="A254" s="164"/>
      <c r="B254" s="165">
        <v>45824</v>
      </c>
      <c r="C254" s="166" t="s">
        <v>25</v>
      </c>
      <c r="D254" s="171" t="s">
        <v>509</v>
      </c>
      <c r="E254" s="168"/>
      <c r="F254" s="169">
        <v>15500</v>
      </c>
      <c r="G254" s="170">
        <f t="shared" si="1"/>
        <v>325802.27999999997</v>
      </c>
    </row>
    <row r="255" spans="1:7" ht="15.75" thickBot="1" x14ac:dyDescent="0.3">
      <c r="A255" s="164"/>
      <c r="B255" s="165">
        <v>45824</v>
      </c>
      <c r="C255" s="166" t="s">
        <v>25</v>
      </c>
      <c r="D255" s="171" t="s">
        <v>510</v>
      </c>
      <c r="E255" s="168"/>
      <c r="F255" s="169">
        <v>23.25</v>
      </c>
      <c r="G255" s="170">
        <f t="shared" si="1"/>
        <v>325779.02999999997</v>
      </c>
    </row>
    <row r="256" spans="1:7" ht="15.75" thickBot="1" x14ac:dyDescent="0.3">
      <c r="A256" s="164"/>
      <c r="B256" s="165">
        <v>45828</v>
      </c>
      <c r="C256" s="166" t="s">
        <v>25</v>
      </c>
      <c r="D256" s="171" t="s">
        <v>511</v>
      </c>
      <c r="E256" s="168"/>
      <c r="F256" s="169">
        <v>15500</v>
      </c>
      <c r="G256" s="170">
        <f t="shared" si="1"/>
        <v>310279.02999999997</v>
      </c>
    </row>
    <row r="257" spans="1:7" ht="15.75" thickBot="1" x14ac:dyDescent="0.3">
      <c r="A257" s="172"/>
      <c r="B257" s="165">
        <v>45828</v>
      </c>
      <c r="C257" s="166" t="s">
        <v>25</v>
      </c>
      <c r="D257" s="171" t="s">
        <v>512</v>
      </c>
      <c r="E257" s="168"/>
      <c r="F257" s="169">
        <f>+F256*0.15%</f>
        <v>23.25</v>
      </c>
      <c r="G257" s="170">
        <f t="shared" si="1"/>
        <v>310255.77999999997</v>
      </c>
    </row>
    <row r="258" spans="1:7" ht="15.75" thickBot="1" x14ac:dyDescent="0.3">
      <c r="A258" s="164"/>
      <c r="B258" s="165">
        <v>45831</v>
      </c>
      <c r="C258" s="166" t="s">
        <v>25</v>
      </c>
      <c r="D258" s="171" t="s">
        <v>513</v>
      </c>
      <c r="E258" s="168"/>
      <c r="F258" s="169">
        <v>6450</v>
      </c>
      <c r="G258" s="170">
        <f t="shared" si="1"/>
        <v>303805.77999999997</v>
      </c>
    </row>
    <row r="259" spans="1:7" ht="15.75" thickBot="1" x14ac:dyDescent="0.3">
      <c r="A259" s="42"/>
      <c r="B259" s="165">
        <v>45831</v>
      </c>
      <c r="C259" s="166" t="s">
        <v>25</v>
      </c>
      <c r="D259" s="171" t="s">
        <v>514</v>
      </c>
      <c r="E259" s="168"/>
      <c r="F259" s="169">
        <v>9.68</v>
      </c>
      <c r="G259" s="170">
        <f t="shared" si="1"/>
        <v>303796.09999999998</v>
      </c>
    </row>
    <row r="260" spans="1:7" ht="15.75" thickBot="1" x14ac:dyDescent="0.3">
      <c r="A260" s="42"/>
      <c r="B260" s="165">
        <v>45831</v>
      </c>
      <c r="C260" s="166" t="s">
        <v>25</v>
      </c>
      <c r="D260" s="171" t="s">
        <v>515</v>
      </c>
      <c r="E260" s="168"/>
      <c r="F260" s="169">
        <v>26152.5</v>
      </c>
      <c r="G260" s="170">
        <f t="shared" si="1"/>
        <v>277643.59999999998</v>
      </c>
    </row>
    <row r="261" spans="1:7" ht="15.75" thickBot="1" x14ac:dyDescent="0.3">
      <c r="A261" s="42"/>
      <c r="B261" s="165">
        <v>45831</v>
      </c>
      <c r="C261" s="166" t="s">
        <v>25</v>
      </c>
      <c r="D261" s="171" t="s">
        <v>516</v>
      </c>
      <c r="E261" s="168"/>
      <c r="F261" s="169">
        <v>39.229999999999997</v>
      </c>
      <c r="G261" s="170">
        <f t="shared" si="1"/>
        <v>277604.37</v>
      </c>
    </row>
    <row r="262" spans="1:7" ht="15.75" thickBot="1" x14ac:dyDescent="0.3">
      <c r="A262" s="42"/>
      <c r="B262" s="173">
        <v>45838</v>
      </c>
      <c r="C262" s="174" t="s">
        <v>25</v>
      </c>
      <c r="D262" s="175" t="s">
        <v>163</v>
      </c>
      <c r="E262" s="176"/>
      <c r="F262" s="177">
        <v>175</v>
      </c>
      <c r="G262" s="178">
        <f t="shared" si="1"/>
        <v>277429.37</v>
      </c>
    </row>
    <row r="263" spans="1:7" ht="15.75" thickBot="1" x14ac:dyDescent="0.3">
      <c r="A263" s="42"/>
      <c r="B263" s="179" t="s">
        <v>93</v>
      </c>
      <c r="C263" s="180"/>
      <c r="D263" s="181"/>
      <c r="E263" s="182">
        <f>SUM(E247:E261)</f>
        <v>256785.98</v>
      </c>
      <c r="F263" s="182">
        <f>SUM(F247:F261)</f>
        <v>124989.71999999999</v>
      </c>
      <c r="G263" s="183">
        <f>G262</f>
        <v>277429.37</v>
      </c>
    </row>
    <row r="264" spans="1:7" x14ac:dyDescent="0.25">
      <c r="A264" s="2"/>
      <c r="B264" s="4"/>
      <c r="C264" s="54"/>
      <c r="D264" s="55"/>
      <c r="E264" s="27"/>
      <c r="F264" s="27"/>
    </row>
    <row r="265" spans="1:7" x14ac:dyDescent="0.25">
      <c r="B265" s="4"/>
      <c r="C265" s="2"/>
      <c r="E265" s="40"/>
      <c r="F265" s="41"/>
    </row>
    <row r="266" spans="1:7" x14ac:dyDescent="0.25">
      <c r="B266" s="4"/>
      <c r="C266" s="2"/>
      <c r="E266" s="40"/>
      <c r="F266" s="41"/>
    </row>
    <row r="267" spans="1:7" ht="15.75" thickBot="1" x14ac:dyDescent="0.3">
      <c r="B267" s="60" t="s">
        <v>26</v>
      </c>
      <c r="C267" s="60"/>
      <c r="E267" s="61" t="s">
        <v>14</v>
      </c>
      <c r="F267" s="61"/>
    </row>
    <row r="268" spans="1:7" x14ac:dyDescent="0.25">
      <c r="B268" s="21" t="s">
        <v>12</v>
      </c>
      <c r="C268" s="21"/>
      <c r="E268" s="59" t="s">
        <v>15</v>
      </c>
      <c r="F268" s="59"/>
    </row>
    <row r="269" spans="1:7" x14ac:dyDescent="0.25">
      <c r="B269" s="21" t="s">
        <v>27</v>
      </c>
      <c r="C269" s="21"/>
      <c r="E269" s="6" t="s">
        <v>16</v>
      </c>
      <c r="F269" s="6"/>
    </row>
    <row r="270" spans="1:7" x14ac:dyDescent="0.25">
      <c r="A270" s="2"/>
      <c r="B270" s="4"/>
      <c r="C270" s="2"/>
      <c r="E270" s="27"/>
      <c r="F270" s="27"/>
    </row>
    <row r="271" spans="1:7" x14ac:dyDescent="0.25">
      <c r="A271" s="2"/>
      <c r="B271" s="4"/>
      <c r="C271" s="2"/>
      <c r="E271" s="27"/>
      <c r="F271" s="27"/>
    </row>
    <row r="272" spans="1:7" x14ac:dyDescent="0.25">
      <c r="A272" s="2"/>
      <c r="B272" s="4"/>
      <c r="C272" s="2"/>
      <c r="E272" s="27"/>
      <c r="F272" s="27"/>
    </row>
    <row r="273" spans="1:6" x14ac:dyDescent="0.25">
      <c r="B273" s="7"/>
      <c r="C273" s="7"/>
      <c r="D273" s="7"/>
      <c r="E273" s="7"/>
      <c r="F273" s="7"/>
    </row>
    <row r="274" spans="1:6" x14ac:dyDescent="0.25">
      <c r="A274" s="7"/>
      <c r="B274" s="7"/>
      <c r="C274" s="7"/>
      <c r="D274" s="53"/>
    </row>
    <row r="275" spans="1:6" x14ac:dyDescent="0.25">
      <c r="A275" s="7"/>
      <c r="B275" s="7"/>
      <c r="C275" s="7"/>
      <c r="D275" s="7"/>
      <c r="E275" s="7"/>
      <c r="F275" s="28"/>
    </row>
    <row r="276" spans="1:6" x14ac:dyDescent="0.25">
      <c r="A276" s="7"/>
      <c r="B276" s="7"/>
      <c r="C276" s="7"/>
      <c r="D276" s="7"/>
      <c r="E276" s="7"/>
      <c r="F276" s="28"/>
    </row>
    <row r="278" spans="1:6" x14ac:dyDescent="0.25">
      <c r="C278" s="1" t="s">
        <v>8</v>
      </c>
      <c r="F278" s="29"/>
    </row>
    <row r="279" spans="1:6" x14ac:dyDescent="0.25">
      <c r="C279" s="1" t="s">
        <v>1</v>
      </c>
      <c r="F279" s="29"/>
    </row>
    <row r="280" spans="1:6" x14ac:dyDescent="0.25">
      <c r="A280" s="7"/>
      <c r="B280" s="14"/>
      <c r="C280" s="8" t="s">
        <v>29</v>
      </c>
      <c r="D280" s="14"/>
      <c r="E280" s="14"/>
      <c r="F280" s="30"/>
    </row>
    <row r="281" spans="1:6" x14ac:dyDescent="0.25">
      <c r="A281" s="7"/>
      <c r="B281" s="14"/>
      <c r="C281" s="8" t="s">
        <v>517</v>
      </c>
      <c r="D281" s="14"/>
      <c r="E281" s="14"/>
      <c r="F281" s="30"/>
    </row>
    <row r="282" spans="1:6" x14ac:dyDescent="0.25">
      <c r="A282" s="7"/>
      <c r="B282" s="14"/>
      <c r="C282" s="9" t="s">
        <v>6</v>
      </c>
      <c r="D282" s="14"/>
      <c r="E282" s="14"/>
      <c r="F282" s="30"/>
    </row>
    <row r="283" spans="1:6" x14ac:dyDescent="0.25">
      <c r="A283" s="7"/>
      <c r="B283" s="14"/>
      <c r="C283" s="9"/>
      <c r="D283" s="14"/>
      <c r="E283" s="14"/>
      <c r="F283" s="30"/>
    </row>
    <row r="284" spans="1:6" s="10" customFormat="1" x14ac:dyDescent="0.25">
      <c r="A284" s="184" t="s">
        <v>20</v>
      </c>
      <c r="B284" s="86" t="s">
        <v>30</v>
      </c>
      <c r="C284" s="185" t="s">
        <v>31</v>
      </c>
      <c r="D284" s="186"/>
      <c r="E284" s="88" t="s">
        <v>32</v>
      </c>
      <c r="F284" s="187" t="s">
        <v>33</v>
      </c>
    </row>
    <row r="285" spans="1:6" s="10" customFormat="1" ht="68.25" customHeight="1" x14ac:dyDescent="0.25">
      <c r="A285" s="188">
        <v>45810</v>
      </c>
      <c r="B285" s="189" t="s">
        <v>518</v>
      </c>
      <c r="C285" s="190" t="s">
        <v>120</v>
      </c>
      <c r="D285" s="191" t="s">
        <v>121</v>
      </c>
      <c r="E285" s="92" t="s">
        <v>519</v>
      </c>
      <c r="F285" s="192">
        <v>52900</v>
      </c>
    </row>
    <row r="286" spans="1:6" ht="66" customHeight="1" x14ac:dyDescent="0.25">
      <c r="A286" s="188">
        <v>45813</v>
      </c>
      <c r="B286" s="189" t="s">
        <v>520</v>
      </c>
      <c r="C286" s="190" t="s">
        <v>120</v>
      </c>
      <c r="D286" s="191" t="s">
        <v>121</v>
      </c>
      <c r="E286" s="92" t="s">
        <v>521</v>
      </c>
      <c r="F286" s="192">
        <v>6050</v>
      </c>
    </row>
    <row r="287" spans="1:6" ht="75" customHeight="1" x14ac:dyDescent="0.25">
      <c r="A287" s="193">
        <v>45818</v>
      </c>
      <c r="B287" s="191" t="s">
        <v>522</v>
      </c>
      <c r="C287" s="190" t="s">
        <v>120</v>
      </c>
      <c r="D287" s="191" t="s">
        <v>121</v>
      </c>
      <c r="E287" s="92" t="s">
        <v>523</v>
      </c>
      <c r="F287" s="192">
        <v>2250</v>
      </c>
    </row>
    <row r="288" spans="1:6" ht="99.75" customHeight="1" x14ac:dyDescent="0.25">
      <c r="A288" s="188">
        <v>45824</v>
      </c>
      <c r="B288" s="189" t="s">
        <v>524</v>
      </c>
      <c r="C288" s="190" t="s">
        <v>120</v>
      </c>
      <c r="D288" s="191" t="s">
        <v>121</v>
      </c>
      <c r="E288" s="92" t="s">
        <v>525</v>
      </c>
      <c r="F288" s="192">
        <v>15500</v>
      </c>
    </row>
    <row r="289" spans="1:9" ht="99.75" customHeight="1" x14ac:dyDescent="0.25">
      <c r="A289" s="188">
        <v>45828</v>
      </c>
      <c r="B289" s="189" t="s">
        <v>526</v>
      </c>
      <c r="C289" s="190" t="s">
        <v>120</v>
      </c>
      <c r="D289" s="191" t="s">
        <v>121</v>
      </c>
      <c r="E289" s="92" t="s">
        <v>527</v>
      </c>
      <c r="F289" s="192">
        <v>15500</v>
      </c>
    </row>
    <row r="290" spans="1:9" ht="85.5" customHeight="1" x14ac:dyDescent="0.25">
      <c r="A290" s="188">
        <v>45831</v>
      </c>
      <c r="B290" s="189" t="s">
        <v>528</v>
      </c>
      <c r="C290" s="190" t="s">
        <v>120</v>
      </c>
      <c r="D290" s="191" t="s">
        <v>121</v>
      </c>
      <c r="E290" s="92" t="s">
        <v>529</v>
      </c>
      <c r="F290" s="192">
        <v>6450</v>
      </c>
    </row>
    <row r="291" spans="1:9" ht="96.75" customHeight="1" x14ac:dyDescent="0.25">
      <c r="A291" s="194">
        <v>45831</v>
      </c>
      <c r="B291" s="195" t="s">
        <v>530</v>
      </c>
      <c r="C291" s="190" t="s">
        <v>120</v>
      </c>
      <c r="D291" s="191" t="s">
        <v>121</v>
      </c>
      <c r="E291" s="92" t="s">
        <v>531</v>
      </c>
      <c r="F291" s="192">
        <v>26152.5</v>
      </c>
    </row>
    <row r="292" spans="1:9" ht="15.75" thickBot="1" x14ac:dyDescent="0.3">
      <c r="A292" s="196"/>
      <c r="B292" s="197"/>
      <c r="C292" s="197"/>
      <c r="D292" s="197"/>
      <c r="E292" s="198" t="s">
        <v>7</v>
      </c>
      <c r="F292" s="199">
        <f>SUM(F285:F291)</f>
        <v>124802.5</v>
      </c>
      <c r="G292" s="200"/>
      <c r="H292" s="200"/>
      <c r="I292" s="200"/>
    </row>
    <row r="293" spans="1:9" ht="15.75" thickTop="1" x14ac:dyDescent="0.25">
      <c r="A293" s="7"/>
      <c r="B293" s="7"/>
      <c r="C293" s="7"/>
      <c r="D293" s="7"/>
      <c r="E293" s="7"/>
      <c r="F293" s="28"/>
    </row>
    <row r="294" spans="1:9" x14ac:dyDescent="0.25">
      <c r="A294" s="7"/>
      <c r="B294" s="31"/>
      <c r="C294" s="7"/>
      <c r="D294" s="7"/>
      <c r="E294" s="31"/>
      <c r="F294" s="28"/>
    </row>
    <row r="295" spans="1:9" x14ac:dyDescent="0.25">
      <c r="A295" s="7"/>
      <c r="B295" s="31"/>
      <c r="C295" s="7"/>
      <c r="D295" s="7"/>
      <c r="E295" s="31"/>
      <c r="F295" s="28"/>
    </row>
    <row r="296" spans="1:9" x14ac:dyDescent="0.25">
      <c r="A296" s="7"/>
      <c r="B296" s="7"/>
      <c r="C296" s="7"/>
      <c r="D296" s="7"/>
      <c r="E296" s="7"/>
      <c r="F296" s="28"/>
    </row>
    <row r="297" spans="1:9" x14ac:dyDescent="0.25">
      <c r="A297" s="7"/>
      <c r="B297" s="31" t="s">
        <v>13</v>
      </c>
      <c r="C297" s="7"/>
      <c r="D297" s="7"/>
      <c r="E297" s="31" t="s">
        <v>9</v>
      </c>
      <c r="F297" s="28"/>
    </row>
    <row r="298" spans="1:9" x14ac:dyDescent="0.25">
      <c r="A298" s="7"/>
      <c r="B298" s="31" t="s">
        <v>12</v>
      </c>
      <c r="C298" s="7"/>
      <c r="D298" s="7"/>
      <c r="E298" s="31" t="s">
        <v>10</v>
      </c>
      <c r="F298" s="28"/>
    </row>
    <row r="299" spans="1:9" x14ac:dyDescent="0.25">
      <c r="A299" s="7"/>
      <c r="B299" s="31" t="s">
        <v>11</v>
      </c>
      <c r="C299" s="7"/>
      <c r="D299" s="7"/>
      <c r="E299" s="31" t="s">
        <v>34</v>
      </c>
      <c r="F299" s="28"/>
    </row>
    <row r="300" spans="1:9" x14ac:dyDescent="0.25">
      <c r="A300" s="7"/>
      <c r="B300" s="7"/>
      <c r="C300" s="7"/>
      <c r="D300" s="7"/>
      <c r="E300" s="7"/>
      <c r="F300" s="28"/>
    </row>
    <row r="301" spans="1:9" x14ac:dyDescent="0.25">
      <c r="A301" s="15"/>
      <c r="B301" s="24"/>
      <c r="C301" s="20"/>
      <c r="D301" s="13"/>
      <c r="E301" s="13"/>
      <c r="F301" s="13"/>
    </row>
    <row r="302" spans="1:9" x14ac:dyDescent="0.25">
      <c r="A302" s="7"/>
      <c r="B302" s="7"/>
      <c r="C302" s="7"/>
      <c r="D302" s="53"/>
    </row>
    <row r="303" spans="1:9" x14ac:dyDescent="0.25">
      <c r="A303" s="7"/>
      <c r="B303" s="7"/>
      <c r="C303" s="7"/>
      <c r="D303" s="53"/>
    </row>
    <row r="304" spans="1:9" x14ac:dyDescent="0.25">
      <c r="A304" s="15"/>
      <c r="B304" s="15"/>
      <c r="C304" s="13"/>
      <c r="D304" s="13"/>
      <c r="E304" s="13"/>
      <c r="F304" s="13"/>
    </row>
    <row r="305" spans="1:7" x14ac:dyDescent="0.25">
      <c r="B305" s="4"/>
      <c r="C305" s="2"/>
      <c r="E305" s="27"/>
      <c r="F305" s="27"/>
    </row>
    <row r="306" spans="1:7" x14ac:dyDescent="0.25">
      <c r="A306" s="2"/>
      <c r="B306" s="4"/>
      <c r="C306" s="2"/>
      <c r="E306" s="27"/>
      <c r="F306" s="27"/>
    </row>
    <row r="307" spans="1:7" x14ac:dyDescent="0.25">
      <c r="A307" s="2"/>
      <c r="B307" s="4"/>
      <c r="C307" s="2"/>
      <c r="E307" s="27"/>
      <c r="F307" s="27"/>
    </row>
    <row r="308" spans="1:7" x14ac:dyDescent="0.25">
      <c r="A308" s="2"/>
      <c r="B308" s="4"/>
      <c r="C308" s="2"/>
      <c r="E308" s="27"/>
      <c r="F308" s="27"/>
    </row>
    <row r="309" spans="1:7" ht="15.75" x14ac:dyDescent="0.25">
      <c r="A309" s="2"/>
      <c r="B309" s="4"/>
      <c r="C309" s="65" t="s">
        <v>8</v>
      </c>
      <c r="E309" s="27"/>
      <c r="F309" s="27"/>
    </row>
    <row r="310" spans="1:7" ht="15.75" x14ac:dyDescent="0.25">
      <c r="B310" s="65"/>
      <c r="C310" s="65" t="s">
        <v>1</v>
      </c>
      <c r="D310" s="65"/>
      <c r="E310" s="65"/>
      <c r="F310" s="65"/>
    </row>
    <row r="311" spans="1:7" ht="15.75" x14ac:dyDescent="0.25">
      <c r="B311" s="65"/>
      <c r="C311" s="42" t="s">
        <v>28</v>
      </c>
      <c r="D311" s="65"/>
      <c r="E311" s="65"/>
      <c r="F311" s="65"/>
    </row>
    <row r="312" spans="1:7" x14ac:dyDescent="0.25">
      <c r="B312" s="42"/>
      <c r="C312" s="42" t="s">
        <v>51</v>
      </c>
      <c r="D312" s="42"/>
      <c r="E312" s="42"/>
      <c r="F312" s="42"/>
    </row>
    <row r="313" spans="1:7" x14ac:dyDescent="0.25">
      <c r="B313" s="42"/>
      <c r="C313" s="66" t="s">
        <v>517</v>
      </c>
      <c r="D313" s="42"/>
      <c r="E313" s="42"/>
      <c r="F313" s="42"/>
    </row>
    <row r="314" spans="1:7" x14ac:dyDescent="0.25">
      <c r="B314" s="66"/>
      <c r="C314" s="66" t="s">
        <v>18</v>
      </c>
      <c r="D314" s="66"/>
      <c r="E314" s="66"/>
      <c r="F314" s="66"/>
    </row>
    <row r="315" spans="1:7" x14ac:dyDescent="0.25">
      <c r="B315" s="66"/>
      <c r="C315" s="66"/>
      <c r="D315" s="66"/>
      <c r="E315" s="66"/>
      <c r="F315" s="66"/>
    </row>
    <row r="316" spans="1:7" s="78" customFormat="1" x14ac:dyDescent="0.25">
      <c r="A316"/>
      <c r="B316" s="81"/>
      <c r="C316" s="80"/>
      <c r="E316" s="79"/>
      <c r="F316" s="79"/>
    </row>
    <row r="317" spans="1:7" ht="15.75" thickBot="1" x14ac:dyDescent="0.3"/>
    <row r="318" spans="1:7" ht="15.75" thickBot="1" x14ac:dyDescent="0.3">
      <c r="A318" s="66"/>
      <c r="B318" s="116" t="s">
        <v>161</v>
      </c>
      <c r="C318" s="117"/>
      <c r="D318" s="117"/>
      <c r="E318" s="117"/>
      <c r="F318" s="117"/>
      <c r="G318" s="118"/>
    </row>
    <row r="319" spans="1:7" ht="15.75" thickBot="1" x14ac:dyDescent="0.3">
      <c r="A319" s="66"/>
      <c r="B319" s="150"/>
      <c r="C319" s="151"/>
      <c r="D319" s="152"/>
      <c r="E319" s="150" t="s">
        <v>19</v>
      </c>
      <c r="F319" s="151"/>
      <c r="G319" s="153">
        <v>145808.10999999999</v>
      </c>
    </row>
    <row r="320" spans="1:7" ht="15.75" thickBot="1" x14ac:dyDescent="0.3">
      <c r="A320" s="66"/>
      <c r="B320" s="154" t="s">
        <v>20</v>
      </c>
      <c r="C320" s="155" t="s">
        <v>21</v>
      </c>
      <c r="D320" s="155" t="s">
        <v>162</v>
      </c>
      <c r="E320" s="156" t="s">
        <v>22</v>
      </c>
      <c r="F320" s="156" t="s">
        <v>23</v>
      </c>
      <c r="G320" s="155" t="s">
        <v>24</v>
      </c>
    </row>
    <row r="321" spans="1:7" ht="15.75" thickBot="1" x14ac:dyDescent="0.3">
      <c r="A321" s="157"/>
      <c r="B321" s="158">
        <v>45810</v>
      </c>
      <c r="C321" s="159" t="s">
        <v>25</v>
      </c>
      <c r="D321" s="160" t="s">
        <v>501</v>
      </c>
      <c r="E321" s="161"/>
      <c r="F321" s="162">
        <v>52900</v>
      </c>
      <c r="G321" s="163">
        <f>G319+E321-F321</f>
        <v>92908.109999999986</v>
      </c>
    </row>
    <row r="322" spans="1:7" ht="15.75" thickBot="1" x14ac:dyDescent="0.3">
      <c r="A322" s="164"/>
      <c r="B322" s="165">
        <v>45810</v>
      </c>
      <c r="C322" s="166" t="s">
        <v>25</v>
      </c>
      <c r="D322" s="167" t="s">
        <v>502</v>
      </c>
      <c r="E322" s="168"/>
      <c r="F322" s="169">
        <v>79.349999999999994</v>
      </c>
      <c r="G322" s="170">
        <f t="shared" ref="G322:G336" si="2">G321+E322-F322</f>
        <v>92828.75999999998</v>
      </c>
    </row>
    <row r="323" spans="1:7" ht="15.75" thickBot="1" x14ac:dyDescent="0.3">
      <c r="A323" s="164"/>
      <c r="B323" s="165">
        <v>45811</v>
      </c>
      <c r="C323" s="166" t="s">
        <v>503</v>
      </c>
      <c r="D323" s="171" t="s">
        <v>504</v>
      </c>
      <c r="E323" s="162">
        <v>256785.98</v>
      </c>
      <c r="F323" s="169"/>
      <c r="G323" s="170">
        <f t="shared" si="2"/>
        <v>349614.74</v>
      </c>
    </row>
    <row r="324" spans="1:7" ht="15.75" thickBot="1" x14ac:dyDescent="0.3">
      <c r="A324" s="164"/>
      <c r="B324" s="165">
        <v>45813</v>
      </c>
      <c r="C324" s="166" t="s">
        <v>25</v>
      </c>
      <c r="D324" s="171" t="s">
        <v>505</v>
      </c>
      <c r="E324" s="168"/>
      <c r="F324" s="169">
        <v>6050</v>
      </c>
      <c r="G324" s="170">
        <f t="shared" si="2"/>
        <v>343564.74</v>
      </c>
    </row>
    <row r="325" spans="1:7" ht="15.75" thickBot="1" x14ac:dyDescent="0.3">
      <c r="A325" s="172"/>
      <c r="B325" s="165">
        <v>45813</v>
      </c>
      <c r="C325" s="166" t="s">
        <v>25</v>
      </c>
      <c r="D325" s="171" t="s">
        <v>506</v>
      </c>
      <c r="E325" s="168"/>
      <c r="F325" s="169">
        <v>9.08</v>
      </c>
      <c r="G325" s="170">
        <f t="shared" si="2"/>
        <v>343555.66</v>
      </c>
    </row>
    <row r="326" spans="1:7" ht="15.75" thickBot="1" x14ac:dyDescent="0.3">
      <c r="A326" s="172"/>
      <c r="B326" s="165">
        <v>45817</v>
      </c>
      <c r="C326" s="166" t="s">
        <v>25</v>
      </c>
      <c r="D326" s="171" t="s">
        <v>507</v>
      </c>
      <c r="E326" s="168"/>
      <c r="F326" s="169">
        <v>2250</v>
      </c>
      <c r="G326" s="170">
        <f t="shared" si="2"/>
        <v>341305.66</v>
      </c>
    </row>
    <row r="327" spans="1:7" ht="15.75" thickBot="1" x14ac:dyDescent="0.3">
      <c r="A327" s="164"/>
      <c r="B327" s="165">
        <v>45817</v>
      </c>
      <c r="C327" s="166" t="s">
        <v>25</v>
      </c>
      <c r="D327" s="171" t="s">
        <v>508</v>
      </c>
      <c r="E327" s="168"/>
      <c r="F327" s="169">
        <v>3.38</v>
      </c>
      <c r="G327" s="170">
        <f t="shared" si="2"/>
        <v>341302.27999999997</v>
      </c>
    </row>
    <row r="328" spans="1:7" ht="15.75" thickBot="1" x14ac:dyDescent="0.3">
      <c r="A328" s="164"/>
      <c r="B328" s="165">
        <v>45824</v>
      </c>
      <c r="C328" s="166" t="s">
        <v>25</v>
      </c>
      <c r="D328" s="171" t="s">
        <v>509</v>
      </c>
      <c r="E328" s="168"/>
      <c r="F328" s="169">
        <v>15500</v>
      </c>
      <c r="G328" s="170">
        <f t="shared" si="2"/>
        <v>325802.27999999997</v>
      </c>
    </row>
    <row r="329" spans="1:7" ht="15.75" thickBot="1" x14ac:dyDescent="0.3">
      <c r="A329" s="164"/>
      <c r="B329" s="165">
        <v>45824</v>
      </c>
      <c r="C329" s="166" t="s">
        <v>25</v>
      </c>
      <c r="D329" s="171" t="s">
        <v>510</v>
      </c>
      <c r="E329" s="168"/>
      <c r="F329" s="169">
        <v>23.25</v>
      </c>
      <c r="G329" s="170">
        <f t="shared" si="2"/>
        <v>325779.02999999997</v>
      </c>
    </row>
    <row r="330" spans="1:7" ht="15.75" thickBot="1" x14ac:dyDescent="0.3">
      <c r="A330" s="164"/>
      <c r="B330" s="165">
        <v>45828</v>
      </c>
      <c r="C330" s="166" t="s">
        <v>25</v>
      </c>
      <c r="D330" s="171" t="s">
        <v>511</v>
      </c>
      <c r="E330" s="168"/>
      <c r="F330" s="169">
        <v>15500</v>
      </c>
      <c r="G330" s="170">
        <f t="shared" si="2"/>
        <v>310279.02999999997</v>
      </c>
    </row>
    <row r="331" spans="1:7" ht="15.75" thickBot="1" x14ac:dyDescent="0.3">
      <c r="A331" s="172"/>
      <c r="B331" s="165">
        <v>45828</v>
      </c>
      <c r="C331" s="166" t="s">
        <v>25</v>
      </c>
      <c r="D331" s="171" t="s">
        <v>512</v>
      </c>
      <c r="E331" s="168"/>
      <c r="F331" s="169">
        <f>+F330*0.15%</f>
        <v>23.25</v>
      </c>
      <c r="G331" s="170">
        <f t="shared" si="2"/>
        <v>310255.77999999997</v>
      </c>
    </row>
    <row r="332" spans="1:7" ht="15.75" thickBot="1" x14ac:dyDescent="0.3">
      <c r="A332" s="164"/>
      <c r="B332" s="165">
        <v>45831</v>
      </c>
      <c r="C332" s="166" t="s">
        <v>25</v>
      </c>
      <c r="D332" s="171" t="s">
        <v>513</v>
      </c>
      <c r="E332" s="168"/>
      <c r="F332" s="169">
        <v>6450</v>
      </c>
      <c r="G332" s="170">
        <f t="shared" si="2"/>
        <v>303805.77999999997</v>
      </c>
    </row>
    <row r="333" spans="1:7" ht="15.75" thickBot="1" x14ac:dyDescent="0.3">
      <c r="A333" s="42"/>
      <c r="B333" s="165">
        <v>45831</v>
      </c>
      <c r="C333" s="166" t="s">
        <v>25</v>
      </c>
      <c r="D333" s="171" t="s">
        <v>514</v>
      </c>
      <c r="E333" s="168"/>
      <c r="F333" s="169">
        <v>9.68</v>
      </c>
      <c r="G333" s="170">
        <f t="shared" si="2"/>
        <v>303796.09999999998</v>
      </c>
    </row>
    <row r="334" spans="1:7" ht="15.75" thickBot="1" x14ac:dyDescent="0.3">
      <c r="A334" s="42"/>
      <c r="B334" s="165">
        <v>45831</v>
      </c>
      <c r="C334" s="166" t="s">
        <v>25</v>
      </c>
      <c r="D334" s="171" t="s">
        <v>515</v>
      </c>
      <c r="E334" s="168"/>
      <c r="F334" s="169">
        <v>26152.5</v>
      </c>
      <c r="G334" s="170">
        <f t="shared" si="2"/>
        <v>277643.59999999998</v>
      </c>
    </row>
    <row r="335" spans="1:7" ht="15.75" thickBot="1" x14ac:dyDescent="0.3">
      <c r="A335" s="42"/>
      <c r="B335" s="165">
        <v>45831</v>
      </c>
      <c r="C335" s="166" t="s">
        <v>25</v>
      </c>
      <c r="D335" s="171" t="s">
        <v>516</v>
      </c>
      <c r="E335" s="168"/>
      <c r="F335" s="169">
        <v>39.229999999999997</v>
      </c>
      <c r="G335" s="170">
        <f t="shared" si="2"/>
        <v>277604.37</v>
      </c>
    </row>
    <row r="336" spans="1:7" ht="15.75" thickBot="1" x14ac:dyDescent="0.3">
      <c r="A336" s="42"/>
      <c r="B336" s="173">
        <v>45838</v>
      </c>
      <c r="C336" s="174" t="s">
        <v>25</v>
      </c>
      <c r="D336" s="175" t="s">
        <v>163</v>
      </c>
      <c r="E336" s="176"/>
      <c r="F336" s="177">
        <v>175</v>
      </c>
      <c r="G336" s="178">
        <f t="shared" si="2"/>
        <v>277429.37</v>
      </c>
    </row>
    <row r="337" spans="1:7" ht="15.75" thickBot="1" x14ac:dyDescent="0.3">
      <c r="A337" s="42"/>
      <c r="B337" s="179" t="s">
        <v>93</v>
      </c>
      <c r="C337" s="180"/>
      <c r="D337" s="181"/>
      <c r="E337" s="182">
        <f>SUM(E321:E335)</f>
        <v>256785.98</v>
      </c>
      <c r="F337" s="182">
        <f>SUM(F321:F335)</f>
        <v>124989.71999999999</v>
      </c>
      <c r="G337" s="183">
        <f>G336</f>
        <v>277429.37</v>
      </c>
    </row>
    <row r="338" spans="1:7" x14ac:dyDescent="0.25">
      <c r="A338" s="42"/>
      <c r="B338" s="42"/>
      <c r="C338" s="42"/>
      <c r="D338" s="42"/>
      <c r="E338" s="42"/>
      <c r="F338" s="42"/>
    </row>
    <row r="339" spans="1:7" x14ac:dyDescent="0.25">
      <c r="B339" s="4"/>
      <c r="C339" s="2"/>
      <c r="E339" s="40"/>
      <c r="F339" s="41"/>
    </row>
    <row r="340" spans="1:7" ht="15.75" thickBot="1" x14ac:dyDescent="0.3">
      <c r="B340" s="60" t="s">
        <v>26</v>
      </c>
      <c r="C340" s="60"/>
      <c r="E340" s="61" t="s">
        <v>14</v>
      </c>
      <c r="F340" s="61"/>
    </row>
    <row r="341" spans="1:7" x14ac:dyDescent="0.25">
      <c r="B341" s="21" t="s">
        <v>12</v>
      </c>
      <c r="C341" s="21"/>
      <c r="E341" s="59" t="s">
        <v>15</v>
      </c>
      <c r="F341" s="59"/>
    </row>
    <row r="342" spans="1:7" x14ac:dyDescent="0.25">
      <c r="B342" s="21" t="s">
        <v>27</v>
      </c>
      <c r="C342" s="21"/>
      <c r="E342" s="6" t="s">
        <v>16</v>
      </c>
      <c r="F342" s="6"/>
    </row>
    <row r="343" spans="1:7" x14ac:dyDescent="0.25">
      <c r="B343" s="21"/>
      <c r="C343" s="21"/>
      <c r="E343" s="6"/>
      <c r="F343" s="6"/>
    </row>
    <row r="344" spans="1:7" x14ac:dyDescent="0.25">
      <c r="B344" s="21"/>
      <c r="C344" s="21"/>
      <c r="E344" s="6"/>
      <c r="F344" s="6"/>
    </row>
    <row r="345" spans="1:7" x14ac:dyDescent="0.25">
      <c r="A345" s="7"/>
      <c r="B345" s="7"/>
      <c r="C345" s="7"/>
      <c r="D345" s="53"/>
    </row>
    <row r="346" spans="1:7" x14ac:dyDescent="0.25">
      <c r="B346" s="7"/>
      <c r="C346" s="7"/>
      <c r="D346" s="7"/>
      <c r="E346" s="7"/>
      <c r="F346" s="7"/>
    </row>
    <row r="347" spans="1:7" x14ac:dyDescent="0.25">
      <c r="B347" s="7"/>
      <c r="C347" s="7"/>
      <c r="D347" s="7"/>
      <c r="E347" s="7"/>
      <c r="F347" s="7"/>
    </row>
    <row r="348" spans="1:7" x14ac:dyDescent="0.25">
      <c r="B348" s="7"/>
      <c r="C348" s="7"/>
      <c r="D348" s="7"/>
      <c r="E348" s="7"/>
      <c r="F348" s="7"/>
    </row>
    <row r="349" spans="1:7" x14ac:dyDescent="0.25">
      <c r="B349" s="7"/>
      <c r="C349" s="7"/>
      <c r="D349" s="7"/>
      <c r="E349" s="7"/>
      <c r="F349" s="7"/>
    </row>
    <row r="350" spans="1:7" x14ac:dyDescent="0.25">
      <c r="E350" s="1" t="s">
        <v>8</v>
      </c>
    </row>
    <row r="351" spans="1:7" x14ac:dyDescent="0.25">
      <c r="E351" s="1" t="s">
        <v>1</v>
      </c>
    </row>
    <row r="352" spans="1:7" ht="10.5" customHeight="1" x14ac:dyDescent="0.25">
      <c r="B352" s="7"/>
      <c r="C352" s="14"/>
      <c r="D352" s="14"/>
      <c r="E352" s="8" t="s">
        <v>122</v>
      </c>
      <c r="F352" s="14"/>
    </row>
    <row r="353" spans="2:6" ht="15.75" customHeight="1" x14ac:dyDescent="0.25">
      <c r="B353" s="7"/>
      <c r="C353" s="14"/>
      <c r="D353" s="14"/>
      <c r="E353" s="8" t="s">
        <v>532</v>
      </c>
      <c r="F353" s="14"/>
    </row>
    <row r="354" spans="2:6" x14ac:dyDescent="0.25">
      <c r="B354" s="7"/>
      <c r="C354" s="14"/>
      <c r="D354" s="14"/>
      <c r="E354" s="9" t="s">
        <v>6</v>
      </c>
      <c r="F354" s="14"/>
    </row>
    <row r="355" spans="2:6" ht="23.25" customHeight="1" x14ac:dyDescent="0.25">
      <c r="B355" s="7"/>
      <c r="C355" s="14"/>
      <c r="D355" s="14"/>
      <c r="E355" s="9"/>
      <c r="F355" s="14"/>
    </row>
    <row r="356" spans="2:6" s="10" customFormat="1" x14ac:dyDescent="0.25">
      <c r="B356" s="84" t="s">
        <v>20</v>
      </c>
      <c r="C356" s="86" t="s">
        <v>30</v>
      </c>
      <c r="D356" s="87" t="s">
        <v>123</v>
      </c>
      <c r="E356" s="88" t="s">
        <v>32</v>
      </c>
      <c r="F356" s="84" t="s">
        <v>33</v>
      </c>
    </row>
    <row r="357" spans="2:6" s="10" customFormat="1" ht="38.25" customHeight="1" x14ac:dyDescent="0.25">
      <c r="B357" s="89" t="s">
        <v>267</v>
      </c>
      <c r="C357" s="90" t="s">
        <v>533</v>
      </c>
      <c r="D357" s="91"/>
      <c r="E357" s="92" t="s">
        <v>124</v>
      </c>
      <c r="F357" s="93"/>
    </row>
    <row r="358" spans="2:6" x14ac:dyDescent="0.25">
      <c r="B358" s="85"/>
      <c r="C358" s="85"/>
      <c r="D358" s="85" t="s">
        <v>120</v>
      </c>
      <c r="E358" s="85" t="s">
        <v>125</v>
      </c>
      <c r="F358" s="114">
        <v>76700</v>
      </c>
    </row>
    <row r="359" spans="2:6" x14ac:dyDescent="0.25">
      <c r="B359" s="85"/>
      <c r="C359" s="85"/>
      <c r="D359" s="85" t="s">
        <v>115</v>
      </c>
      <c r="E359" s="85" t="s">
        <v>126</v>
      </c>
      <c r="F359" s="114">
        <v>476.09</v>
      </c>
    </row>
    <row r="360" spans="2:6" ht="15.75" thickBot="1" x14ac:dyDescent="0.3">
      <c r="B360" s="94"/>
      <c r="C360" s="95"/>
      <c r="D360" s="95"/>
      <c r="E360" s="96" t="s">
        <v>7</v>
      </c>
      <c r="F360" s="115">
        <f>SUM(F358:F359)</f>
        <v>77176.09</v>
      </c>
    </row>
    <row r="361" spans="2:6" ht="13.5" customHeight="1" thickTop="1" x14ac:dyDescent="0.25">
      <c r="B361" s="7"/>
      <c r="C361" s="7"/>
      <c r="D361" s="7"/>
      <c r="E361" s="7"/>
      <c r="F361" s="7"/>
    </row>
    <row r="362" spans="2:6" ht="13.5" customHeight="1" x14ac:dyDescent="0.25">
      <c r="B362" s="7"/>
      <c r="C362" s="7"/>
      <c r="D362" s="7"/>
      <c r="E362" s="7"/>
      <c r="F362" s="7"/>
    </row>
    <row r="363" spans="2:6" ht="13.5" customHeight="1" x14ac:dyDescent="0.25">
      <c r="B363" s="7"/>
      <c r="C363" s="7"/>
      <c r="D363" s="7"/>
      <c r="E363" s="7"/>
      <c r="F363" s="7"/>
    </row>
    <row r="364" spans="2:6" ht="13.5" customHeight="1" x14ac:dyDescent="0.25">
      <c r="B364" s="7"/>
      <c r="C364" s="7"/>
      <c r="D364" s="7"/>
      <c r="E364" s="7"/>
      <c r="F364" s="7"/>
    </row>
    <row r="365" spans="2:6" ht="13.5" customHeight="1" x14ac:dyDescent="0.25">
      <c r="B365" s="7"/>
      <c r="C365" s="7"/>
      <c r="D365" s="7"/>
      <c r="E365" s="7"/>
      <c r="F365" s="7"/>
    </row>
    <row r="366" spans="2:6" x14ac:dyDescent="0.25">
      <c r="B366" s="7"/>
      <c r="C366" s="6" t="s">
        <v>13</v>
      </c>
      <c r="D366" s="6"/>
      <c r="E366" s="97" t="s">
        <v>127</v>
      </c>
      <c r="F366" s="7"/>
    </row>
    <row r="367" spans="2:6" x14ac:dyDescent="0.25">
      <c r="B367" s="7"/>
      <c r="C367" s="6" t="s">
        <v>12</v>
      </c>
      <c r="D367" s="6"/>
      <c r="E367" s="3" t="s">
        <v>128</v>
      </c>
      <c r="F367" s="7"/>
    </row>
    <row r="368" spans="2:6" x14ac:dyDescent="0.25">
      <c r="B368" s="7"/>
      <c r="C368" s="6" t="s">
        <v>11</v>
      </c>
      <c r="D368" s="6"/>
      <c r="E368" s="11" t="s">
        <v>129</v>
      </c>
      <c r="F368" s="7"/>
    </row>
    <row r="369" spans="1:6" x14ac:dyDescent="0.25">
      <c r="B369" s="7"/>
      <c r="C369" s="7"/>
      <c r="D369" s="7"/>
      <c r="E369" s="7"/>
      <c r="F369" s="7"/>
    </row>
    <row r="370" spans="1:6" x14ac:dyDescent="0.25">
      <c r="A370" s="7"/>
      <c r="B370" s="7"/>
      <c r="C370" s="7"/>
      <c r="D370" s="53"/>
    </row>
    <row r="371" spans="1:6" x14ac:dyDescent="0.25">
      <c r="A371" s="7"/>
      <c r="B371" s="7"/>
      <c r="C371" s="7"/>
      <c r="D371" s="53"/>
    </row>
    <row r="372" spans="1:6" x14ac:dyDescent="0.25">
      <c r="A372" s="7"/>
      <c r="B372" s="7"/>
      <c r="C372" s="7"/>
      <c r="D372" s="53"/>
    </row>
    <row r="373" spans="1:6" x14ac:dyDescent="0.25">
      <c r="A373" s="7"/>
      <c r="B373" s="7"/>
      <c r="C373" s="7"/>
      <c r="D373" s="53"/>
    </row>
    <row r="374" spans="1:6" x14ac:dyDescent="0.25">
      <c r="B374" s="21"/>
      <c r="C374" s="21"/>
      <c r="E374" s="6"/>
      <c r="F374" s="6"/>
    </row>
    <row r="375" spans="1:6" x14ac:dyDescent="0.25">
      <c r="B375" s="21"/>
      <c r="C375" s="21"/>
      <c r="E375" s="6"/>
      <c r="F375" s="6"/>
    </row>
    <row r="376" spans="1:6" x14ac:dyDescent="0.25">
      <c r="B376" s="21"/>
      <c r="C376" s="21"/>
      <c r="E376" s="6"/>
      <c r="F376" s="6"/>
    </row>
    <row r="377" spans="1:6" x14ac:dyDescent="0.25">
      <c r="B377" s="21"/>
      <c r="C377" s="21"/>
      <c r="E377" s="6"/>
      <c r="F377" s="6"/>
    </row>
    <row r="378" spans="1:6" x14ac:dyDescent="0.25">
      <c r="A378" s="2"/>
      <c r="B378" s="4"/>
      <c r="C378" s="2"/>
      <c r="E378" s="27"/>
      <c r="F378" s="27"/>
    </row>
  </sheetData>
  <mergeCells count="39">
    <mergeCell ref="B318:G318"/>
    <mergeCell ref="B319:C319"/>
    <mergeCell ref="E319:F319"/>
    <mergeCell ref="B337:D337"/>
    <mergeCell ref="C284:D284"/>
    <mergeCell ref="B170:G170"/>
    <mergeCell ref="A221:B221"/>
    <mergeCell ref="A220:B220"/>
    <mergeCell ref="A219:B219"/>
    <mergeCell ref="B244:G244"/>
    <mergeCell ref="B245:C245"/>
    <mergeCell ref="E245:F245"/>
    <mergeCell ref="B263:D263"/>
    <mergeCell ref="A241:G241"/>
    <mergeCell ref="A242:G242"/>
    <mergeCell ref="A5:H5"/>
    <mergeCell ref="A6:H6"/>
    <mergeCell ref="A7:H7"/>
    <mergeCell ref="A93:C93"/>
    <mergeCell ref="D93:G93"/>
    <mergeCell ref="A8:H8"/>
    <mergeCell ref="A9:H9"/>
    <mergeCell ref="A94:C94"/>
    <mergeCell ref="D94:G94"/>
    <mergeCell ref="A95:C95"/>
    <mergeCell ref="A106:I106"/>
    <mergeCell ref="A107:I107"/>
    <mergeCell ref="A108:I108"/>
    <mergeCell ref="A109:I109"/>
    <mergeCell ref="A110:I110"/>
    <mergeCell ref="A153:C153"/>
    <mergeCell ref="D153:G153"/>
    <mergeCell ref="A154:C154"/>
    <mergeCell ref="D154:G154"/>
    <mergeCell ref="A155:C155"/>
    <mergeCell ref="B166:G166"/>
    <mergeCell ref="B167:G167"/>
    <mergeCell ref="B168:G168"/>
    <mergeCell ref="B169:G169"/>
  </mergeCells>
  <pageMargins left="0.7" right="0.7" top="0.75" bottom="0.75" header="0.3" footer="0.3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2025-06-03T18:09:04Z</cp:lastPrinted>
  <dcterms:created xsi:type="dcterms:W3CDTF">2022-05-03T15:08:27Z</dcterms:created>
  <dcterms:modified xsi:type="dcterms:W3CDTF">2025-07-03T13:30:57Z</dcterms:modified>
</cp:coreProperties>
</file>