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marianunez_prensadelpresidente_gob_do/Documents/Documentos/Escritorio/LIBRE ACCESO/SEPTIEMBRE 2025/"/>
    </mc:Choice>
  </mc:AlternateContent>
  <xr:revisionPtr revIDLastSave="66" documentId="8_{36583326-D4FA-4026-8345-C65250AA41DB}" xr6:coauthVersionLast="47" xr6:coauthVersionMax="47" xr10:uidLastSave="{98B9059F-7167-4C8C-957D-8BCF33091D1D}"/>
  <bookViews>
    <workbookView xWindow="-120" yWindow="-120" windowWidth="20730" windowHeight="11040" xr2:uid="{045271DA-D62B-4B67-A031-49D4E787176C}"/>
  </bookViews>
  <sheets>
    <sheet name="Hoja1" sheetId="1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83" i="16" l="1"/>
  <c r="G119" i="16"/>
  <c r="H118" i="16"/>
  <c r="H117" i="16"/>
  <c r="H116" i="16"/>
  <c r="H115" i="16"/>
  <c r="H114" i="16"/>
  <c r="H113" i="16"/>
  <c r="H112" i="16"/>
  <c r="H111" i="16"/>
  <c r="H110" i="16"/>
  <c r="H109" i="16"/>
  <c r="H108" i="16"/>
  <c r="H107" i="16"/>
  <c r="H106" i="16"/>
  <c r="H105" i="16"/>
  <c r="H104" i="16"/>
  <c r="H103" i="16"/>
  <c r="H102" i="16"/>
  <c r="H101" i="16"/>
  <c r="H100" i="16"/>
  <c r="H99" i="16"/>
  <c r="H98" i="16"/>
  <c r="H97" i="16"/>
  <c r="H96" i="16"/>
  <c r="H119" i="16" s="1"/>
  <c r="F272" i="16" l="1"/>
  <c r="E239" i="16" l="1"/>
  <c r="F235" i="16"/>
  <c r="F233" i="16"/>
  <c r="F231" i="16"/>
  <c r="F229" i="16"/>
  <c r="F227" i="16"/>
  <c r="F225" i="16"/>
  <c r="F223" i="16"/>
  <c r="F218" i="16"/>
  <c r="F216" i="16"/>
  <c r="F214" i="16"/>
  <c r="G213" i="16"/>
  <c r="E323" i="16"/>
  <c r="F319" i="16"/>
  <c r="F317" i="16"/>
  <c r="F315" i="16"/>
  <c r="F313" i="16"/>
  <c r="F311" i="16"/>
  <c r="F309" i="16"/>
  <c r="F307" i="16"/>
  <c r="F302" i="16"/>
  <c r="F300" i="16"/>
  <c r="F298" i="16"/>
  <c r="G297" i="16"/>
  <c r="F352" i="16"/>
  <c r="H66" i="16"/>
  <c r="G214" i="16" l="1"/>
  <c r="G215" i="16" s="1"/>
  <c r="G216" i="16" s="1"/>
  <c r="G217" i="16" s="1"/>
  <c r="G218" i="16" s="1"/>
  <c r="G219" i="16" s="1"/>
  <c r="G220" i="16" s="1"/>
  <c r="G221" i="16" s="1"/>
  <c r="G222" i="16" s="1"/>
  <c r="G223" i="16" s="1"/>
  <c r="G224" i="16" s="1"/>
  <c r="G225" i="16" s="1"/>
  <c r="G226" i="16" s="1"/>
  <c r="G227" i="16" s="1"/>
  <c r="G228" i="16" s="1"/>
  <c r="G229" i="16" s="1"/>
  <c r="G230" i="16" s="1"/>
  <c r="G231" i="16" s="1"/>
  <c r="G232" i="16" s="1"/>
  <c r="G233" i="16" s="1"/>
  <c r="G234" i="16" s="1"/>
  <c r="G235" i="16" s="1"/>
  <c r="G236" i="16" s="1"/>
  <c r="G237" i="16" s="1"/>
  <c r="G238" i="16" s="1"/>
  <c r="G239" i="16" s="1"/>
  <c r="F239" i="16"/>
  <c r="G298" i="16"/>
  <c r="G299" i="16" s="1"/>
  <c r="G300" i="16" s="1"/>
  <c r="G301" i="16" s="1"/>
  <c r="G302" i="16" s="1"/>
  <c r="G303" i="16" s="1"/>
  <c r="G304" i="16" s="1"/>
  <c r="G305" i="16" s="1"/>
  <c r="G306" i="16" s="1"/>
  <c r="G307" i="16" s="1"/>
  <c r="G308" i="16" s="1"/>
  <c r="G309" i="16" s="1"/>
  <c r="G310" i="16" s="1"/>
  <c r="G311" i="16" s="1"/>
  <c r="G312" i="16" s="1"/>
  <c r="G313" i="16" s="1"/>
  <c r="G314" i="16" s="1"/>
  <c r="G315" i="16" s="1"/>
  <c r="G316" i="16" s="1"/>
  <c r="G317" i="16" s="1"/>
  <c r="G318" i="16" s="1"/>
  <c r="G319" i="16" s="1"/>
  <c r="G320" i="16" s="1"/>
  <c r="G321" i="16" s="1"/>
  <c r="G322" i="16" s="1"/>
  <c r="G323" i="16" s="1"/>
  <c r="F323" i="16"/>
</calcChain>
</file>

<file path=xl/sharedStrings.xml><?xml version="1.0" encoding="utf-8"?>
<sst xmlns="http://schemas.openxmlformats.org/spreadsheetml/2006/main" count="1007" uniqueCount="508">
  <si>
    <t>COMPANIA DOMINICANA DE TELEFONOS C POR A</t>
  </si>
  <si>
    <t>DIRECCION DE PRENSA DEL PRESIDENTE</t>
  </si>
  <si>
    <t>RNC</t>
  </si>
  <si>
    <t>2.2.1.3.01</t>
  </si>
  <si>
    <t>2.2.7.2.06</t>
  </si>
  <si>
    <t>RELACION POR LIBRAMIENTO FONDO 100 TESORERIA NACIONAL</t>
  </si>
  <si>
    <t>VALORES EN RD$</t>
  </si>
  <si>
    <t>TOTAL</t>
  </si>
  <si>
    <t>MINISTERIO ADMINISTRATIVO DE LA PRESIDENCIA</t>
  </si>
  <si>
    <t xml:space="preserve">           Lic. Benny Adames</t>
  </si>
  <si>
    <t xml:space="preserve">        Enc. Administrativo y Financiero</t>
  </si>
  <si>
    <t xml:space="preserve">          Preparado Por</t>
  </si>
  <si>
    <t>Enc. Division Contabilidad</t>
  </si>
  <si>
    <t xml:space="preserve">    Lic. Maria Nuñez</t>
  </si>
  <si>
    <t>Lic. Benny Adames</t>
  </si>
  <si>
    <t>Enc. Administrativo y Financiero</t>
  </si>
  <si>
    <t>Revisado por</t>
  </si>
  <si>
    <t>RELACION FONDO REPONIBLE INSTITUCIONAL</t>
  </si>
  <si>
    <t>Valores en RD$</t>
  </si>
  <si>
    <t>BALANCE INICIAL</t>
  </si>
  <si>
    <t>FECHA</t>
  </si>
  <si>
    <t>No. DOC.</t>
  </si>
  <si>
    <t>DEBITO</t>
  </si>
  <si>
    <t>CREDITO</t>
  </si>
  <si>
    <t xml:space="preserve">BALANCE </t>
  </si>
  <si>
    <t>DB</t>
  </si>
  <si>
    <t>Lic. Maria Nuñez</t>
  </si>
  <si>
    <t>Preparado Por</t>
  </si>
  <si>
    <t>INGRESOS Y EGRESOS</t>
  </si>
  <si>
    <t>RELACION  TRANSFERENCIAS CUENTA FONDO REPONIBLE INSTITUCIONAL</t>
  </si>
  <si>
    <t>No. DOCUMENTO</t>
  </si>
  <si>
    <t xml:space="preserve">            CUENTA</t>
  </si>
  <si>
    <t>CONCEPTO</t>
  </si>
  <si>
    <t>MONTO</t>
  </si>
  <si>
    <t xml:space="preserve">             Revisado por</t>
  </si>
  <si>
    <t>PROVEEDOR</t>
  </si>
  <si>
    <t>FECHA FIN FACTURA</t>
  </si>
  <si>
    <t>MONTO FACTURADO</t>
  </si>
  <si>
    <t>MONTO PAGADO A LA FECHA</t>
  </si>
  <si>
    <t>MONTO PENDIENTE</t>
  </si>
  <si>
    <t>ESTADO</t>
  </si>
  <si>
    <t>PAGADO</t>
  </si>
  <si>
    <t xml:space="preserve">     Benny Adames </t>
  </si>
  <si>
    <t>Encargada Division de Contabilidad</t>
  </si>
  <si>
    <t xml:space="preserve">  MINISTERIO ADMINISTRATIVO DE LA PRESIDENCIA</t>
  </si>
  <si>
    <t>FECHA REGISTRO</t>
  </si>
  <si>
    <t>VALORES RD$</t>
  </si>
  <si>
    <t>101001577</t>
  </si>
  <si>
    <t xml:space="preserve">   Preparado por:</t>
  </si>
  <si>
    <t xml:space="preserve">     Autorizado por:</t>
  </si>
  <si>
    <t>María Núñez</t>
  </si>
  <si>
    <t xml:space="preserve"> BANCO DE RESERVAS DE LA REPUBLICA DOMINICANA</t>
  </si>
  <si>
    <t xml:space="preserve">DIRECCIÓN DE PRENSA DEL PRESIDENTE                                             </t>
  </si>
  <si>
    <t xml:space="preserve">          Encargada Departamento Adm. y Financiero</t>
  </si>
  <si>
    <t>PAGOS A PROVEEDORES</t>
  </si>
  <si>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</si>
  <si>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</si>
  <si>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</si>
  <si>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FECHA DE REGISTRO</t>
  </si>
  <si>
    <t>NCF</t>
  </si>
  <si>
    <t xml:space="preserve">                                                                                                            Encargada Departamento Adm. y Financiero</t>
  </si>
  <si>
    <t>101820217</t>
  </si>
  <si>
    <t>EMPRESA DISTRIBUIDORA DE ELECTRICIDAD DEL ESTE S A</t>
  </si>
  <si>
    <t>2.2.1.6.01</t>
  </si>
  <si>
    <t>401516454</t>
  </si>
  <si>
    <t>SEGURO NACIONAL DE SALUD</t>
  </si>
  <si>
    <t>2.2.6.3.01</t>
  </si>
  <si>
    <t>NUMERO DOCUMENTO</t>
  </si>
  <si>
    <t xml:space="preserve">                                                                                                              Encargada Departamento Adm. y Financiero</t>
  </si>
  <si>
    <t>430317081</t>
  </si>
  <si>
    <t>2.2.1.5.01</t>
  </si>
  <si>
    <t>2.1.2.2.05</t>
  </si>
  <si>
    <t>2.1.1.2.08</t>
  </si>
  <si>
    <t>2.1.5.1.01</t>
  </si>
  <si>
    <t>2.1.5.2.01</t>
  </si>
  <si>
    <t>2.1.5.3.01</t>
  </si>
  <si>
    <t>2.1.1.1.01</t>
  </si>
  <si>
    <t>NO. DOC.</t>
  </si>
  <si>
    <t>BENEFICIARIO</t>
  </si>
  <si>
    <t>NO. CUENTA</t>
  </si>
  <si>
    <t>CUENTA</t>
  </si>
  <si>
    <t>TOTAL PAGADO</t>
  </si>
  <si>
    <t>102017174</t>
  </si>
  <si>
    <t>HUMANO SEGUROS S A</t>
  </si>
  <si>
    <t>101008067</t>
  </si>
  <si>
    <t>401517094</t>
  </si>
  <si>
    <t>GUARDIA PRESIDENCIAL</t>
  </si>
  <si>
    <t>2.2.9.2.01</t>
  </si>
  <si>
    <t>Encargada Division Compras y Contrataciones</t>
  </si>
  <si>
    <t xml:space="preserve">                                                                                                                                            Rosa Ramón</t>
  </si>
  <si>
    <t xml:space="preserve">                                                                                                                          Revisado por:</t>
  </si>
  <si>
    <t>2.3.7.1.01</t>
  </si>
  <si>
    <t>GASOLINA</t>
  </si>
  <si>
    <t>2.2.8.8.01</t>
  </si>
  <si>
    <t>00111308557</t>
  </si>
  <si>
    <t>YUMAILA SABBAGH KHOURY DE SANTANA</t>
  </si>
  <si>
    <t>2.2.3.1.01</t>
  </si>
  <si>
    <t xml:space="preserve">VIATICOS </t>
  </si>
  <si>
    <t>REPOSICION FONDO EN AVANCE POR EXCEPCION</t>
  </si>
  <si>
    <t>OBJETAL</t>
  </si>
  <si>
    <t>Fondo En Avance Autorizado por  Excepción de la Dirección de Prensa del Presidente</t>
  </si>
  <si>
    <t>Viáticos dentro del país</t>
  </si>
  <si>
    <t>Impuestos</t>
  </si>
  <si>
    <t xml:space="preserve">                                                                                           Lic. Benny Adames</t>
  </si>
  <si>
    <t xml:space="preserve">                                                                               Enc. Administrativo y Financiero</t>
  </si>
  <si>
    <t xml:space="preserve">                                                                                                Revisado por</t>
  </si>
  <si>
    <t>2.2.5.1.01</t>
  </si>
  <si>
    <t>2.2.2.1.01</t>
  </si>
  <si>
    <t xml:space="preserve">                                                          CUENTA BANCARIA No.960-429463-1</t>
  </si>
  <si>
    <t>DESCRIPCION</t>
  </si>
  <si>
    <t>2.2.8.7.06</t>
  </si>
  <si>
    <t>MANTENIMIENTO Y REPARACIÓN DE EQUIPOS DE TRANSPORTE, TRACCIÓN Y ELEVACIÓN</t>
  </si>
  <si>
    <t>CR</t>
  </si>
  <si>
    <t>REGULARIZACION DE ANTICIPO FINANCIERO</t>
  </si>
  <si>
    <t>101011149</t>
  </si>
  <si>
    <t>2.2.2.2.01</t>
  </si>
  <si>
    <t>IMPRESIÓN, ENCUADERNACIÓN Y ROTULACIÓN</t>
  </si>
  <si>
    <t>132222172</t>
  </si>
  <si>
    <t>130839271</t>
  </si>
  <si>
    <t>05601300303</t>
  </si>
  <si>
    <t>WILLYE ANTONIO HIERRO FERNANDEZ</t>
  </si>
  <si>
    <t>00100034867</t>
  </si>
  <si>
    <t>HUGO ESTRAGILDO LOPEZ MORROBEL</t>
  </si>
  <si>
    <t>11800087311</t>
  </si>
  <si>
    <t>ANTONIO DOMINGO RODRIGUEZ ALMONTE</t>
  </si>
  <si>
    <t>01300062823</t>
  </si>
  <si>
    <t>MIGUEL MATEO DIAZ</t>
  </si>
  <si>
    <t>01900162155</t>
  </si>
  <si>
    <t>101148691</t>
  </si>
  <si>
    <t>HYL, SA</t>
  </si>
  <si>
    <t>00113652937</t>
  </si>
  <si>
    <t>RAFAEL CAMINERO JIMENEZ</t>
  </si>
  <si>
    <t>130432732</t>
  </si>
  <si>
    <t>04701378319</t>
  </si>
  <si>
    <t>MARIA CACERES VALDEZ</t>
  </si>
  <si>
    <t>00106211766</t>
  </si>
  <si>
    <t>PABLO MATOS MEDINA</t>
  </si>
  <si>
    <t>00101430569</t>
  </si>
  <si>
    <t>DANIA ALTAGRACIA MERCEDES GORIS DE RIVAS</t>
  </si>
  <si>
    <t xml:space="preserve">COMISION MANEJO DE CUENTA </t>
  </si>
  <si>
    <t>TOTALES</t>
  </si>
  <si>
    <t>401037272</t>
  </si>
  <si>
    <t>CORPORACION DEL ACUEDUCTO Y ALCANTARILLADO DE SANTO DOMINGO</t>
  </si>
  <si>
    <t>2.2.1.7.01</t>
  </si>
  <si>
    <t>2.3.5.3.01</t>
  </si>
  <si>
    <t>2.3.9.8.02</t>
  </si>
  <si>
    <t>Accesorios</t>
  </si>
  <si>
    <t>03400005520</t>
  </si>
  <si>
    <t>JOSE MANUEL AURELIO CANALDA CRUZ</t>
  </si>
  <si>
    <t>Gasolina</t>
  </si>
  <si>
    <t>130176728</t>
  </si>
  <si>
    <t>PRODUCCIONES ACOSTA SRL</t>
  </si>
  <si>
    <t>Mantenimiento y reparación de equipos de transporte, tracción y elevación</t>
  </si>
  <si>
    <t>04400013886</t>
  </si>
  <si>
    <t>TEMPORA ALTAGRACIA MOREL LIRIANO</t>
  </si>
  <si>
    <t>PAGO POR COLOCACION PUBLICIDAD INSTITUCIONAL A TRAVES DE: POLITICA SOCIAL. PERIODO FACTURADO DEL 15 DE MARZO AL 14 DE MAYO 2025. NCF: B1500000053.</t>
  </si>
  <si>
    <t>00113791743</t>
  </si>
  <si>
    <t>FELIPA OLGA CAPELLAN CAPELLAN DE SCHMIEG</t>
  </si>
  <si>
    <t>PAGO POR COLOCACION PUBLICIDAD INSTITUCIONAL A TRAVES DE: PRENSA Y GENTE.COM. PERIODO FACTURADO DEL 15 DE MARZO AL 14 DE MAYO 2025. NCF: B1500000026.</t>
  </si>
  <si>
    <t>B1500000042</t>
  </si>
  <si>
    <t>05601617946</t>
  </si>
  <si>
    <t>PERLA JINETTE BONILLA CLEMENTE</t>
  </si>
  <si>
    <t>PAGO POR COLOCACION PUBLICIDAD INSTITUCIONAL A TRAVES DE: LAS MEJORES DE FESTIVAL CON PERLA BONILLA. PERIODO FACTURADO DEL 1 DE MARZO AL 30 DE ABRIL 2025. NCF: B1500000042.</t>
  </si>
  <si>
    <t>10200024809</t>
  </si>
  <si>
    <t>BENNY STERLING VARGAS HERNANDEZ</t>
  </si>
  <si>
    <t>PAGO POR COLOCACION PUBLICIDAD INSTITUCIONAL A TRAVES DE: ENCUENTRO. PERIODO FACTURADO DEL 15 DE MARZO AL 14 DE MAYO 2025. NCF: B1500000001.</t>
  </si>
  <si>
    <t>06100015822</t>
  </si>
  <si>
    <t>PAGO POR COLOCACION PUBLICIDAD INSTITUCIONAL A TRAVES DE: TURISMO EN RUTA RADIO. PERIODO FACTURADO DEL 01 DE MARZO AL 30 DE ABRIL 2025. NCF: B1500000207.</t>
  </si>
  <si>
    <t>05500221121</t>
  </si>
  <si>
    <t>ROBINSON RAMIREZ RODRIGUEZ</t>
  </si>
  <si>
    <t>PAGO POR COLOCACION PUBLICIDAD INSTITUCIONAL A TRAVES DE: REVISTA DIARIA. PERIODO FACTURADO DEL 15 DE MARZO AL 14 DE MAYO 2025. NCF: B1500000254.</t>
  </si>
  <si>
    <t>02700004159</t>
  </si>
  <si>
    <t>MIGUEL ANGEL DIONICIO REYES MOTA</t>
  </si>
  <si>
    <t>PAGO POR COLOCACION PUBLICIDAD INSTITUCIONAL A TRAVES DE: INFORMATIVO DEL ESTE. PERIODO FACTURADO DEL 15 DE MARZO AL 14 DE MAYO 2025. NCF: B1500000021.</t>
  </si>
  <si>
    <t>101026391</t>
  </si>
  <si>
    <t>DISTRIBUIDORA LAGARES SRL</t>
  </si>
  <si>
    <t>PAGO POR CONCEPTO SERVICIOS ALQULER DE PARQUEOS PARA USO DE LOS COLABORADORES DE LA INSTITUCION. PERIODO FACTURADO 23/05/2025-23/07/2025. NO. CONTRATO:BS-0001393-2025. NCF: B1500001329 Y NCF: B1500001330.</t>
  </si>
  <si>
    <t>131794734</t>
  </si>
  <si>
    <t>PAGO POR COLOCACION PUBLICIDAD INSTITUCIONAL A TRAVES DE: LA UTOPIA RIESGO ZERO. PERIODO FACTURADO DEL 15 DE MARZO AL 14 DE MAYO 2025. NCF: B1500000201.</t>
  </si>
  <si>
    <t>PAGO POR CONCEPTO DE SERVICIO DE REFRIGERACION:BOMBA DE DRENAJE NUEVA, MATERIALES Y MANO DE OBRA PARA LAS OFICINAS DEL BLOQUE D Y SERVICIOS DE REPARACION DEL AREA DEL SHETROCK, FACTURAS B1500000005 Y B1500000006.</t>
  </si>
  <si>
    <t>PAGO POR CONCEPTO ADQUISICION DE NEUMATICOS CON INSTALACION INCLUIDA AL VEHICULO: CHEVROLET COLORADO AÑO 2022, PLACA L450718. REF: DPP-DAF-CM-2025-0006 NO. DPP-2025-00356.</t>
  </si>
  <si>
    <t>PAGO POR SERVICIOS DE MANTENIMIENTO CORRECTIVO PREVENTIVO Y REPARACION EN GENERAL, PARA LOS VEHICULOS CHEVROLET COLORADO 2024 COLOR NEGRO, PLACA: L496760 Y CHEVROLET TAHOE 2023,PLACA: G701135. FACTURAS: E45000003734 Y E45000003385.</t>
  </si>
  <si>
    <t>03800109328</t>
  </si>
  <si>
    <t xml:space="preserve">ESTEBAN CABRERA </t>
  </si>
  <si>
    <t>PAGO POR COLOCACION PUBLICIDAD INSTITUCIONAL A TRAVES DE: ELFAROLATINO.COM. PERIODO FACTURADO DEL 15 DE MARZO AL 14 DE MAYO 2025. NCF: B1500000091.</t>
  </si>
  <si>
    <t>00101610202</t>
  </si>
  <si>
    <t>FREDDY NAPOLEON BERAS PRATS</t>
  </si>
  <si>
    <t>PAGO POR COLOCACION PUBLICIDAD INSTITUCIONAL A TRAVES DE: TEMARIO. PERIODO FACTURADO DEL 15 DE MARZO AL 14 DE MAYO 2025. NCF:B1500000263.</t>
  </si>
  <si>
    <t>Impresión, encuadernación y rotulación</t>
  </si>
  <si>
    <t>2.3.1.3.02</t>
  </si>
  <si>
    <t>Productos agrícolas</t>
  </si>
  <si>
    <t>2.3.9.9.01</t>
  </si>
  <si>
    <t>Productos y Utiles Varios  n.i.p</t>
  </si>
  <si>
    <t>ACCESORIOS</t>
  </si>
  <si>
    <t>01/09/2025</t>
  </si>
  <si>
    <t>2840</t>
  </si>
  <si>
    <t>PUBLICIDAD Y PROPAGANDA</t>
  </si>
  <si>
    <t>03/09/2025</t>
  </si>
  <si>
    <t>2860</t>
  </si>
  <si>
    <t>PAGO NOMINA ADICIONAL PERSONAL VIGILANCIA  DPP AGOSTO 2025</t>
  </si>
  <si>
    <t>COMPENSACIÓN SERVICIOS DE SEGURIDAD</t>
  </si>
  <si>
    <t>05/09/2025</t>
  </si>
  <si>
    <t>2880</t>
  </si>
  <si>
    <t>PAGO POR CONCEPTO SUMINISTRO DE ALMUERZO Y REFRIGERIO PARA EL DESPACHO DE LA DIRECCION DE PRENSA DEL PRESIDENTE.PERIODO FACTURADO 02/06/2025-26/06/2025.NO.CONTRATO:CI-0000160-2025.NCF: B1500000926,B1500000927,B1500000928 Y B1500000929.</t>
  </si>
  <si>
    <t>SERVICIOS DE ALIMENTACIÓN</t>
  </si>
  <si>
    <t>2881</t>
  </si>
  <si>
    <t>FÉLIX  MONTAN ALBERTO</t>
  </si>
  <si>
    <t>2882</t>
  </si>
  <si>
    <t>08/09/2025</t>
  </si>
  <si>
    <t>2884</t>
  </si>
  <si>
    <t>2885</t>
  </si>
  <si>
    <t>LLANTAS Y NEUMÁTICOS</t>
  </si>
  <si>
    <t>2886</t>
  </si>
  <si>
    <t>MASS CONDOMINIOS, SRL</t>
  </si>
  <si>
    <t>2.2.7.1.01</t>
  </si>
  <si>
    <t>REPARACIONES Y MANTENIMIENTOS MENORES EN EDIFICACIONES</t>
  </si>
  <si>
    <t>2887</t>
  </si>
  <si>
    <t>L GESTION PROACTIVA GESPRO, SRL</t>
  </si>
  <si>
    <t>09/09/2025</t>
  </si>
  <si>
    <t>2890</t>
  </si>
  <si>
    <t>FONDO REPONIBLE INSTITUCIONAL A LA DIRECCIÓN DE PRENSA DEL PRESIDENTE.</t>
  </si>
  <si>
    <t>VIÁTICOS DENTRO DEL PAÍS</t>
  </si>
  <si>
    <t>IMPUESTOS</t>
  </si>
  <si>
    <t>PRODUCTOS AGRÍCOLAS</t>
  </si>
  <si>
    <t>PRODUCTOS Y UTILES VARIOS  N.I.P</t>
  </si>
  <si>
    <t>12/09/2025</t>
  </si>
  <si>
    <t>2917</t>
  </si>
  <si>
    <t>2918</t>
  </si>
  <si>
    <t>2919</t>
  </si>
  <si>
    <t>ALQUILERES Y RENTAS DE EDIFICACIONES Y LOCALES</t>
  </si>
  <si>
    <t>2920</t>
  </si>
  <si>
    <t>2921</t>
  </si>
  <si>
    <t>PAGO SERVICIOS ENERGIA ELECTRICA INSTITUCIONAL, EN EL LOCAL 8B, CORRESPONDIENTE AL PERIODO 17/07/2025-18/08/2025. E450000043466.</t>
  </si>
  <si>
    <t>ENERGÍA ELÉCTRICA</t>
  </si>
  <si>
    <t>2922</t>
  </si>
  <si>
    <t>2923</t>
  </si>
  <si>
    <t>PAGO POR CONCEPTO SERVICIOS CENTRAL TELEFONICA DE LA DPP. PERIODO FACTURADO 23/08/2025-22/09/2025. CUENTA:787395080. NCF: E450000088284.</t>
  </si>
  <si>
    <t>TELÉFONO LOCAL</t>
  </si>
  <si>
    <t>15/09/2025</t>
  </si>
  <si>
    <t>2934</t>
  </si>
  <si>
    <t>PAGO NOMINA GASTOS DE REPRESENTACION SUB-DIRECTOR AGOS-25</t>
  </si>
  <si>
    <t>2.1.3.2.01</t>
  </si>
  <si>
    <t>GASTOS DE REPRESENTACIÓN EN EL PAÍS</t>
  </si>
  <si>
    <t>16/09/2025</t>
  </si>
  <si>
    <t>2935</t>
  </si>
  <si>
    <t>2936</t>
  </si>
  <si>
    <t>40220101790</t>
  </si>
  <si>
    <t>RAMON ANTONIO HERNANDEZ REINOSO</t>
  </si>
  <si>
    <t>PAGO POR COLOCACION PUBLICIDAD INSTITUCIONAL A TRAVES DE: AL MEDIO DIA CON EL PUEBLO SIEMPRE. PERIODO FACTURADO DEL 15 DE MARZO AL 14 DE MAYO 2025. NCF: B1500000005.</t>
  </si>
  <si>
    <t>2937</t>
  </si>
  <si>
    <t>SANTO DOMINGO MOTORS COMPANY, SA</t>
  </si>
  <si>
    <t>17/09/2025</t>
  </si>
  <si>
    <t>2939</t>
  </si>
  <si>
    <t>PAGO POR CONCEPTO SERVICIOS INTERNET FIJO DE LA DPP. PERIODO FACTURADO 02/09/2025-01/10/2025. CUENTA:786728434. NCF:E450000090179.</t>
  </si>
  <si>
    <t>SERVICIO DE INTERNET Y TELEVISIÓN POR CABLE</t>
  </si>
  <si>
    <t>2940</t>
  </si>
  <si>
    <t>PAGO POR CONCEPTO SERVICIOS INTERNET MOVIL DE LA DPP. PERIODO FACTURADO 26/08/2025-25/09/2025. CUENTA:787651263. NCF:E450000090180.</t>
  </si>
  <si>
    <t>18/09/2025</t>
  </si>
  <si>
    <t>2947</t>
  </si>
  <si>
    <t>03700197829</t>
  </si>
  <si>
    <t>FRANCISCO JAVIER REYES RUFINO</t>
  </si>
  <si>
    <t>PAGO POR COLOCACION PUBLICIDAD INSTITUCIONAL A TRAVES DE: CONCLUSIONES NEWS. PERIODO FACTURADO DEL 15 DE MARZO AL 14 DE MAYO 2025. NCF: B1500000110.</t>
  </si>
  <si>
    <t>2948</t>
  </si>
  <si>
    <t>132167211</t>
  </si>
  <si>
    <t>SCK VIRTUAL, SRL</t>
  </si>
  <si>
    <t>PAGO POR COLOCACION PUBLICIDAD INSTITUCIONAL A TRAVES DE: MATUTINO TV 3 VERDADES. PERIODO FACTURADO DEL 15 DE MARZO AL 14 DE MAYO 2025. NCF: B1500000072.</t>
  </si>
  <si>
    <t>2949</t>
  </si>
  <si>
    <t>07100096655</t>
  </si>
  <si>
    <t>LEONARDO ALBERTO SILVESTRE</t>
  </si>
  <si>
    <t>PAGO POR COLOCACION PUBLICIDAD INSTITUCIONAL A TRAVES DE: NOTICIAS DOMINANTE. PERIODO FACTURADO DEL 15 DE MARZO AL 14 DE MAYO 2025. NCF: B1500000094.</t>
  </si>
  <si>
    <t>2950</t>
  </si>
  <si>
    <t>PAGO POR CONCEPTO SEGURO COMPLEMENTARIO DE SALUD A LOS COLABORADORES DE LA INSTITUCION. PERIODO FACTURADO 01/09/2025-30/09/2025. NO.POLIZA:30-95-326258. NCF:E450000005618.</t>
  </si>
  <si>
    <t>SEGUROS DE PERSONAS</t>
  </si>
  <si>
    <t>2951</t>
  </si>
  <si>
    <t>PAGO POR CONCEPTO SERVICIOS FLOTA MOVIL DE LA DPP. PERIODO FACTURADO 17/07/2025-16/08/2025. CUENTA:787671187. NCF: E450000085739.</t>
  </si>
  <si>
    <t>2952</t>
  </si>
  <si>
    <t>PAGO POR CONCEPTO SERVICIOS SEGURO COMPLEMENTARIO DE SALUD PARA LOS COLABORADORES DE LA INSTITUCION. PERIODO FACTURADO 01/09/2025-30/09/2025. NO.POLIZA:23136. NCF:E450000003774.</t>
  </si>
  <si>
    <t>2953</t>
  </si>
  <si>
    <t>PAGO POR CONCEPTO SERVICIOS FLOTA MOVIL DE LA DPP. PERIODO FACTURADO 17/08/2025-16/09/2025. CUENTA:787671187. NCF: E450000088285.</t>
  </si>
  <si>
    <t>22/09/2025</t>
  </si>
  <si>
    <t>2961</t>
  </si>
  <si>
    <t>430019501</t>
  </si>
  <si>
    <t>OFICINA GUBERNAMENTAL DE TECNOLOGIA DE LA INFORMACION Y COMUNICACION</t>
  </si>
  <si>
    <t>PAGO POR SERVICIO DE PORTAFIRMAS GUBERNAMENTAL FIRMAGOB CORRESPONDIENTE AL PERIODO DE FACTURACION 11/12/2023 AL 11/12/2024 NCF-B1500003673.</t>
  </si>
  <si>
    <t>OTROS SERVICIOS TÉCNICOS PROFESIONALES</t>
  </si>
  <si>
    <t>2962</t>
  </si>
  <si>
    <t>PAGO NOMINA PERSONAL FIJO DPP SEPTIEMBRE 2025</t>
  </si>
  <si>
    <t>SUELDOS EMPLEADOS FIJOS</t>
  </si>
  <si>
    <t>CONTRIBUCIONES AL SEGURO DE SALUD</t>
  </si>
  <si>
    <t>CONTRIBUCIONES AL SEGURO DE PENSIONES</t>
  </si>
  <si>
    <t>CONTRIBUCIONES AL SEGURO DE RIESGO LABORAL</t>
  </si>
  <si>
    <t>2963</t>
  </si>
  <si>
    <t>PAGO NOMINA PERSONAL TEMPORAL DPP SEPTIEMBRE 2025</t>
  </si>
  <si>
    <t>EMPLEADOS TEMPORALES</t>
  </si>
  <si>
    <t>2964</t>
  </si>
  <si>
    <t>PAGO NOMINA PERSONAL VIGILANCIA DPP SEPTIEMBRE 2025</t>
  </si>
  <si>
    <t>2966</t>
  </si>
  <si>
    <t>PAGO NOMINA VACACIONES NO DISFRUTADAS A EX- EMPLEADA DPP</t>
  </si>
  <si>
    <t>2.1.1.5.04</t>
  </si>
  <si>
    <t>PROPORCIÓN DE VACACIONES NO DISFRUTADAS</t>
  </si>
  <si>
    <t>29/09/2025</t>
  </si>
  <si>
    <t>2969</t>
  </si>
  <si>
    <t>101018941</t>
  </si>
  <si>
    <t>BONANZA DOMINICANA, SAS</t>
  </si>
  <si>
    <t>PAGO POR CONCEPTO DE SERVICIOS DE MANTENIMIENTO CORRECTIVO PREVENTIVOS Y REPARACION EN GENERAL,PARA LOS VEHICULOS: MITSUBISHI AÑOS 2022, NEGRAS PLACAS: L440837 Y L440839. NCF: E450000000643, E450000000796 Y E450000000797.</t>
  </si>
  <si>
    <t>2.3.9.6.01</t>
  </si>
  <si>
    <t>PRODUCTOS ELÉCTRICOS Y AFINES</t>
  </si>
  <si>
    <t>2970</t>
  </si>
  <si>
    <t>PAGO POR CONCEPTO SUMINISTRO DE AGUA POTABLE PARA USO DE LA INSTITUCION. CODIGO SISTEMA:15421. NCF: E450000014196. PERIODO FACTURADO SEPTIEMBRE 2025.</t>
  </si>
  <si>
    <t>AGUA</t>
  </si>
  <si>
    <t>2971</t>
  </si>
  <si>
    <t>40224035226</t>
  </si>
  <si>
    <t>ANA RAMONA PEREYRA</t>
  </si>
  <si>
    <t>PAGO POR COLOCACION PUBLICIDAD INSTITUCIONAL A TRAVES DE: PERIODO FACTURADO DEL 15 DE MARZO AL 14 DE MAYO DEL 2025. NCF:B1500000159.</t>
  </si>
  <si>
    <t>2972</t>
  </si>
  <si>
    <t>PAGO POR CONCEPTO DE SERVICIO DE CERRAJERIA  Y POR SERVICIO DE PLANTACION O MANTENIMIENTO DE JARDINES EN EL LOCAL 8B. NCF: B1500000007 Y B1500000008.</t>
  </si>
  <si>
    <t>2.2.7.1.02</t>
  </si>
  <si>
    <t>MANTENIMIENTOS Y REPARACIONES ESPECIALES</t>
  </si>
  <si>
    <t>2.2.9.1.01</t>
  </si>
  <si>
    <t>OTRAS CONTRATACIONES DE SERVICIOS</t>
  </si>
  <si>
    <t>2973</t>
  </si>
  <si>
    <t>PAGO POR CONCEPTO MANTENIMIENTO PREVENTIVO Y CORRECTIVO PARA EL VEHICULO DE LA INSTITUCION PLACA NO.:L440839. REF:DPP-DAF-CM-2025-0016. NCF:E450000000831.</t>
  </si>
  <si>
    <t>2974</t>
  </si>
  <si>
    <t>PAGO POR CONCEPTO SUMINISTRO DE AGUA POTABLE PARA USO DE LA INSTITUCION. CODIGO SISTEMA:15421. NCF: E450000012265. PERIODO FACTURADO AGOSTO 2025.</t>
  </si>
  <si>
    <t>AL 30 DE SEPTIEMBRE 2025</t>
  </si>
  <si>
    <t>DEL 01 AL 30 DE SEPTIEMBRE 2025</t>
  </si>
  <si>
    <t>TRANSFERENCIA 70/2025</t>
  </si>
  <si>
    <t>IMPUESTO A TRANS. 70/2025</t>
  </si>
  <si>
    <t>TRANSFERENCIA 71/2025</t>
  </si>
  <si>
    <t>IMPUESTO A TRANS. 71/2025</t>
  </si>
  <si>
    <t>TRANSFERENCIA 72/2025</t>
  </si>
  <si>
    <t>IMPUESTO A TRANS. 72/2025</t>
  </si>
  <si>
    <t>TRANSFERENCIA 73/2025</t>
  </si>
  <si>
    <t>IMPUESTO A TRANS. 73/2025</t>
  </si>
  <si>
    <t>TRANSFERENCIA 74/2025</t>
  </si>
  <si>
    <t>IMPUESTO A TRANS. 74/2025</t>
  </si>
  <si>
    <t>TRANSFERENCIA 75/2025</t>
  </si>
  <si>
    <t>IMPUESTO A TRANS. 75/2025</t>
  </si>
  <si>
    <t>TRANSFERENCIA 76/2025</t>
  </si>
  <si>
    <t>IMPUESTO A TRANS. 76/2025</t>
  </si>
  <si>
    <t>TRANSFERENCIA 77/2025</t>
  </si>
  <si>
    <t>IMPUESTO A TRANS. 77/2025</t>
  </si>
  <si>
    <t>TRANSFERENCIA 78/2025</t>
  </si>
  <si>
    <t>IMPUESTO A TRANS. 78/2025</t>
  </si>
  <si>
    <t>TRANSFERENCIA 79/2025</t>
  </si>
  <si>
    <t>IMPUESTO A TRANS. 79/2025</t>
  </si>
  <si>
    <t>TRANSFERENCIA 80/2025</t>
  </si>
  <si>
    <t>IMPUESTO A TRANS. 80/2025</t>
  </si>
  <si>
    <t>TRANSFERENCIA 81/2025</t>
  </si>
  <si>
    <t>IMPUESTO A TRANS. 81/2025</t>
  </si>
  <si>
    <t>TRANSFERENCIA 070/2025</t>
  </si>
  <si>
    <t>Pago de viáticos al personal de esta institución, en cobertura de la agenda del presidente Abinader a las provincias Pedernales y Barahona correspondiente a las actividades realizada los días sábado 30 y domingo 31 de agosto 2025.</t>
  </si>
  <si>
    <t>TRANSFERENCIA 071/2025</t>
  </si>
  <si>
    <t>Pago viáticos al personal de esta institución, por la participación en jornada de reforestación en Rancho arriba municipio de la provincia San Jose de Ocoa, correspondiente a la actividad el día 06 de septiembre 2025. </t>
  </si>
  <si>
    <t>TRANSFERENCIA 072/2025</t>
  </si>
  <si>
    <t>Pago viáticos al personal de esta institución, quienes participarán en el levantamiento previo del área, donde se llevará a cabo la jornada de reforestación, a realizarse en la comunidad de Rancho Arriba, municipio de la provincia San José de Ocoa. Visita de levantamiento del área, a realizarse el día 4 de septiembre 2025. </t>
  </si>
  <si>
    <t>TRANSFERENCIA 073/2025</t>
  </si>
  <si>
    <t>Pago de viaticos al personal de esta institucion, en cobertura de la agenda del presidente Abinader a las provincias la Altagracia y Puerto Plata, correspondiente a la actividad los dias 5, 6 y 7 de septiembre 2025,</t>
  </si>
  <si>
    <t>TRANSFERENCIA 074/2025</t>
  </si>
  <si>
    <t>Pago de viáticos al personal de esta institución, en cobertura de la agenda del presidente Abinader a la provincia Puerto Plata, correspondiente a la actividad realizada los días 6 y 7 de septiembre 2025.</t>
  </si>
  <si>
    <t>TRANSFERENCIA 075/2025</t>
  </si>
  <si>
    <r>
      <rPr>
        <sz val="11"/>
        <color rgb="FF000000"/>
        <rFont val="Calibri"/>
        <scheme val="minor"/>
      </rPr>
      <t xml:space="preserve">pago de viáticos al personal de esta institución, quienes participaron en el </t>
    </r>
    <r>
      <rPr>
        <sz val="12"/>
        <color rgb="FF000000"/>
        <rFont val="Calibri"/>
        <scheme val="minor"/>
      </rPr>
      <t>Foro de Compras y Contrataciones,</t>
    </r>
    <r>
      <rPr>
        <b/>
        <sz val="12"/>
        <color rgb="FF000000"/>
        <rFont val="Calibri"/>
        <scheme val="minor"/>
      </rPr>
      <t xml:space="preserve"> </t>
    </r>
    <r>
      <rPr>
        <sz val="12"/>
        <color rgb="FF000000"/>
        <rFont val="Calibri"/>
        <scheme val="minor"/>
      </rPr>
      <t>en representación de la Dirección de prensa del Presidente, desde la provincia de Santiago, actividad realizada los días 10, 11 y 12 de septiembre 2025.</t>
    </r>
  </si>
  <si>
    <t>TRANSFERENCIA 076/2025</t>
  </si>
  <si>
    <t>Pago de viáticos al personal de esta institución, en cobertura de la agenda institucional en la provincia de Santiago correspondiente a la actividad realizada el miércoles 10 de septiembre 2025.</t>
  </si>
  <si>
    <t>TRANSFERENCIA 077/2025</t>
  </si>
  <si>
    <t>Pago de viáticos al personal de esta institución, en cobertura de la agenda de trabajo con la Dirección de Prensa, desde la provincia de Santiago a Santo Domingo, correspondiente al día 18 de septiembre 2025.</t>
  </si>
  <si>
    <t>TRANSFERENCIA 078/2025</t>
  </si>
  <si>
    <t>Pago viáticos al personal de esta institución, en cobertura de la agenda del presidente Abinader a la provincia San Pedro de Macorís, correspondiente a la actividad correspondiente al día 18 de septiembre 2025.</t>
  </si>
  <si>
    <t xml:space="preserve">  </t>
  </si>
  <si>
    <t>TRANSFERENCIA 079/2025</t>
  </si>
  <si>
    <t>Pago de viáticos al personal de esta institución, en cobertura de la agenda del presidente Abinader a las provincias de Montecristi y Dajabón correspondiente a las actividades los días 18 y 19 septiembre 2025.</t>
  </si>
  <si>
    <t>TRANSFERENCIA 080/2025</t>
  </si>
  <si>
    <t>Pago de viáticos al personal de esta institución, en cobertura de la agenda del presidente Abinader a las provincias de Constanza y Jarabacoa municipio de La Vega correspondiente a las actividades los días 19 y 20 septiembre 2025.</t>
  </si>
  <si>
    <t>TRANSFERENCIA 081/2025</t>
  </si>
  <si>
    <t>2.2.3.1.02</t>
  </si>
  <si>
    <t>Pago de viáticos al personal de esta institución, en cobertura de la agenda del presidente Abinader a la provincia de Santiago correspondiente a las actividades los días 27,28 y 29 septiembre del año en curso. </t>
  </si>
  <si>
    <t>B1500000083</t>
  </si>
  <si>
    <t>08100052490</t>
  </si>
  <si>
    <t>RAMON ANTONIO PAREDES POLANCO</t>
  </si>
  <si>
    <t>PAGO POR COLOCACION PUBLICIDAD INSTITUCIONAL A TRAVES DE: HABLA EL PUEBLO. PERIODO FACTURADO DEL 15 DE MARZO AL 14 DE MAYO DEL 2025. NCF:B1500000083.</t>
  </si>
  <si>
    <t>B1500001338</t>
  </si>
  <si>
    <t>PAGO POR CONCEPTO SERVICIOS ALQULER DE PARQUEOS PARA USO DE LOS COLABORADORES DE LA INSTITUCION. PERIODO FACTURADO 23/07/2025-23/08/2025. NO. CONTRATO:BS-0001393-2025. NCF: B1500001338.</t>
  </si>
  <si>
    <t>B1500000044</t>
  </si>
  <si>
    <t>PAGO POR CONCEPTO ALQUILER LOCAL PARA LAS OFICINAS ADMINISTRATIVAS DE ESTA INSTITUCION, LOCAL 8B. PERIODO FACTURADO 01/08/2025-30/08/2025. CONTRATO NO.:BS-0004015-2025. NCF: B1500000044.</t>
  </si>
  <si>
    <t>E450000007307</t>
  </si>
  <si>
    <t>VIAMAR, SA</t>
  </si>
  <si>
    <t>PAGO POR CONCEPTO PREVENTIVO CORRECTIVO Y REPARACION DEL VEHICULO DE LA INSTITUCION NO. PLACA: G621074. REF: DPP-CCC-PEPU-2025-0002. NO. ORDEN: DPP-2025-00358. NO. CONTRATO:BS-0004489-2025. NCF:E450000007307.</t>
  </si>
  <si>
    <t>B1500000076</t>
  </si>
  <si>
    <t>01300069554</t>
  </si>
  <si>
    <t>JOSE FRANK TEJEDA</t>
  </si>
  <si>
    <t>PAGO POR COLOCACION PUBLICIDAD INSTITUCIONAL A TRAVES DE: SOY DE OCOA. PERIODO FACTURADO DEL 01 DE JUNIO AL 31 DE JULIO DEL 2025. NCF:B1500000076.</t>
  </si>
  <si>
    <t>B1500000375</t>
  </si>
  <si>
    <t>00101253672</t>
  </si>
  <si>
    <t>EVELING ALTAGRACIA BELLIARD NUÑEZ</t>
  </si>
  <si>
    <t>PAGO POR COLOCACION PUBLICIDAD INSTITUCIONAL A TRAVES DE: LA HORA DE EVELING BELLIARD. PERIODO FACTURADO DEL 01 DE JUNIO AL 31 DE JULIO DEL 2025. NCF: B1500000375.</t>
  </si>
  <si>
    <t>B1500000024</t>
  </si>
  <si>
    <t>PAGO POR COLOCACION PUBLICIDAD INSTITUCIONAL A TRAVES DE: EL GOBIERNO DE LA LINEA. PERIODO FACTURADO DEL 01 DE JUNIO AL 31 DE JULIO DEL 2025. NCF:B1500000024.</t>
  </si>
  <si>
    <t>B1500000084</t>
  </si>
  <si>
    <t>GRECA MEDIOS, SRL.</t>
  </si>
  <si>
    <t>PAGO POR COLOCACION PUBLICIDAD INSTITUCIONAL A TRAVES DE: LA HORA CON GREGORY. PERIODO FACTURADO DEL 01 DE JUNIO AL 31 DE JULIO DEL 2025. NCF:B1500000084.</t>
  </si>
  <si>
    <t>B1500000158</t>
  </si>
  <si>
    <t>01300345244</t>
  </si>
  <si>
    <t>KELVIN LUIS BATHER MELO</t>
  </si>
  <si>
    <t>PAGO POR COLOCACION PUBLICIDAD INSTITUCIONAL A TRAVES DE: CICLO DE OPINIONES. PERIODO FACTURADO DEL 01 DE JUNIO AL 31 DE JULIO DEL 2025. NCF:B1500000158.</t>
  </si>
  <si>
    <t>B1500000105</t>
  </si>
  <si>
    <t>PAGO POR COLOCACION PUBLICIDAD INSTITUCIONAL A TRAVES DE: NOTICIAS DOMINANTE. PERIODO FACTURADO DEL 01 DE JUNIO AL 31 DE JULIO DEL 2025. NCF:B1500000105.</t>
  </si>
  <si>
    <t>B1500000036</t>
  </si>
  <si>
    <t>PAGO POR COLOCACION PUBLICIDAD INSTITUCIONAL A TRAVES DE: ELFARORD.COM. PERIODO FACTURADO DEL 01 DE JUNIO AL 31 DE JULIO DEL 2025. NCF:B1500000036.</t>
  </si>
  <si>
    <t>B1500000499</t>
  </si>
  <si>
    <t>130686076</t>
  </si>
  <si>
    <t>TELEIMPACTO, SRL</t>
  </si>
  <si>
    <t>PAGO POR COLOCACION PUBLICIDAD INSTITUCIONAL A TRAVES DE: PROGRAMACION REGULAR TELEIMPACTO. PERIODO FACTURADO DEL 01 DE JUNIO AL 31 DE JULIO DEL 2025. NCF:B1500000499.</t>
  </si>
  <si>
    <t>B1500000135</t>
  </si>
  <si>
    <t>04800632723</t>
  </si>
  <si>
    <t>JOSE DANIEL SANCHEZ SAVIÑON</t>
  </si>
  <si>
    <t>PAGO POR COLOCACION PUBLICIDAD INSTITUCIONAL A TRAVES DE: QUIMICA PERFECTA. PERIODO FACTURADO DEL 01 DE MARZO AL 30 DE ABRIL DEL 2025. NCF: B1500000135.</t>
  </si>
  <si>
    <t>B1500000283</t>
  </si>
  <si>
    <t>PAGO POR COLOCACION PUBLICIDAD INSTITUCIONAL A TRAVES DE: TRAZANDO RUTAS. PERIODO FACTURADO DEL 01 DE JUNIO AL 31 DE JULIO DEL 2025. NCF: B1500000283.</t>
  </si>
  <si>
    <t>B1500000325</t>
  </si>
  <si>
    <t>PAGO POR COLOCACION PUBLICIDAD INSTITUCIONAL A TRAVES DE: LO IDEAL DE LA HORA. PERIODO FACTURADO DEL 01 DE JUNIO AL 31 DE JULIO DEL 2025. NCF: B1500000325.</t>
  </si>
  <si>
    <t>B1500000569</t>
  </si>
  <si>
    <t>DANIEL INMACULADO URBAEZ FELIZ</t>
  </si>
  <si>
    <t>PAGO POR COLOCACION PUBLICIDAD INSTITUCIONAL A TRAVES DE: POLODIGITAL10.COM. PERIODO FACTURADO DEL 01 DE JUNIO AL 31 DE JULIO DEL 2025. NCF: B1500000569.</t>
  </si>
  <si>
    <t>B1500000029</t>
  </si>
  <si>
    <t>01800589275</t>
  </si>
  <si>
    <t>ANGEL DAURIS GOMEZ GOMEZ</t>
  </si>
  <si>
    <t>PAGO POR COLOCACION PUBLICIDAD INSTITUCIONAL A TRAVES DE: LAS PRIMERAS DEL SUR.COM. PERIODO FACTURADO DEL 01 DE JUNIO AL 31 DE JULIO DEL 2025. NCF: B1500000029.</t>
  </si>
  <si>
    <t>B1500000152</t>
  </si>
  <si>
    <t>00112942156</t>
  </si>
  <si>
    <t>RAYFI ALBERTO LUIS</t>
  </si>
  <si>
    <t>PAGO POR COLOCACION PUBLICIDAD INSTITUCIONAL A TRAVES DE: NOTICIASENTREREDES.COM. PERIODO FACTURADO DEL 01 DE JUNIO AL 31 DE JULIO DEL 2025. NCF: B1500000152.</t>
  </si>
  <si>
    <t>B1500000329</t>
  </si>
  <si>
    <t>00113914485</t>
  </si>
  <si>
    <t>JENNY LUNA ACOSTA</t>
  </si>
  <si>
    <t>PAGO POR COLOCACION PUBLICIDAD INSTITUCIONAL A TRAVES DE: PANORAMA INFORMATIVO CON HECTOR MARTE PEREZ. PERIODO FACTURADO DEL 01 DE JUNIO AL 31 DE JULIO DEL 2025. NCF: B1500000329.</t>
  </si>
  <si>
    <t>B1500000313</t>
  </si>
  <si>
    <t>04700587944</t>
  </si>
  <si>
    <t>GEORGE LUIS CONCEPCION VILORIA</t>
  </si>
  <si>
    <t>PAGO POR COLOCACION PUBLICIDAD INSTITUCIONAL A TRAVES DE:FRENTE AL PUEBLO. PERIODO FACTURADO DEL 01 DE JUNIO AL 31 DE JULIO DEL 2025. NCF: B1500000313.</t>
  </si>
  <si>
    <t>B1500000182</t>
  </si>
  <si>
    <t>PAGO POR COLOCACION PUBLICIDAD INSTITUCIONAL A TRAVES DE:OTRA VISION. PERIODO FACTURADO DEL 01 DE JUNIO AL 31 DE JULIO DEL 2025. NCF: B1500000182.</t>
  </si>
  <si>
    <t>B1500000081</t>
  </si>
  <si>
    <t>00107624041</t>
  </si>
  <si>
    <t>JAYSER ALEJANDRO BAUTISTA CASTRO</t>
  </si>
  <si>
    <t>PAGO POR COLOCACION PUBLICIDAD INSTITUCIONAL A TRAVES DE: NOTICIASVIPRD.COM. PERIODO FACTURADO DEL 01 DE JUNIO AL 31 DE JULIO DEL 2025. NCF: B1500000081.</t>
  </si>
  <si>
    <t>B1500000237</t>
  </si>
  <si>
    <t>PAGO POR COLOCACION PUBLICIDAD INSTITUCIONAL A TRAVES DE: ENCUENTRO EN LA NOCHE. PERIODO FACTURADO DEL 01 DE JUNIO AL 31 DE JULIO DEL 2025. NCF: B1500000237.</t>
  </si>
  <si>
    <t>00111082897</t>
  </si>
  <si>
    <t>RENE SALVADOR TAVERAS TAVERAS</t>
  </si>
  <si>
    <t>PAGO POR COLOCACION PUBLICIDAD INSTITUCIONAL A TRAVES DE: AGENDA &amp; SOCIEDAD. PERIODO FACTURADO DEL 01 DE JUNIO AL 31 DE JULIO DEL 2025. NCF: B1500000042.</t>
  </si>
  <si>
    <t>B1500000034</t>
  </si>
  <si>
    <t>PAGO POR COLOCACION PUBLICIDAD INSTITUCIONAL A TRAVES DE: OCOA EN DOMINGO, LA REVISTA SEMANAL. PERIODO FACTURADO DEL 01 DE JUNIO AL 31 DE JULIO DEL 2025. NCF: B1500000034.</t>
  </si>
  <si>
    <t>B1500000109</t>
  </si>
  <si>
    <t>00114637549</t>
  </si>
  <si>
    <t>NICOLÁS  SORIANO MONTILLA</t>
  </si>
  <si>
    <t>PAGO POR COLOCACION PUBLICIDAD INSTITUCIONAL A TRAVES DE: ENCUENTRO DE IDEAS. PERIODO FACTURADO DEL 01 DE JUNIO AL 31 DE JULIO DEL 2025. NCF: B1500000109.</t>
  </si>
  <si>
    <t>B1500000107</t>
  </si>
  <si>
    <t>00500457619</t>
  </si>
  <si>
    <t>GENARA SANCHEZ PAYANO</t>
  </si>
  <si>
    <t>PAGO POR COLOCACION PUBLICIDAD INSTITUCIONAL A TRAVES DE: YAMASADIGITAL.COM. PERIODO FACTURADO DEL 01 DE JUNIO AL 31 DE JULIO DEL 2025. NCF: B1500000107.</t>
  </si>
  <si>
    <t>B1500000269</t>
  </si>
  <si>
    <t>02800544500</t>
  </si>
  <si>
    <t>RAFAEL GIL LAPPOST</t>
  </si>
  <si>
    <t>PAGO POR COLOCACION PUBLICIDAD INSTITUCIONAL A TRAVES DE: PANORAMA INFORMATIVO. PERIODO FACTURADO DEL 01 DE JUNIO AL 31 DE JULIO DEL 2025. NCF: B1500000269.</t>
  </si>
  <si>
    <t>B1500000615</t>
  </si>
  <si>
    <t>00800053639</t>
  </si>
  <si>
    <t>JOSE MARIA REYES PEREZ</t>
  </si>
  <si>
    <t>PAGO POR COLOCACION PUBLICIDAD INSTITUCIONAL A TRAVES DE: ESPEJO 360. PERIODO FACTURADO DEL 01 DE JUNIO AL 31 DE JULIO DEL 2025. NCF: B1500000615.</t>
  </si>
  <si>
    <t>B1500000251</t>
  </si>
  <si>
    <t>01800640094</t>
  </si>
  <si>
    <t>SOLIMAR  BETANCES MATOS</t>
  </si>
  <si>
    <t>PAGO POR COLOCACION PUBLICIDAD INSTITUCIONAL A TRAVES DE:CLAVERD.COM. PERIODO FACTURADO DEL 01 DE JUNIO AL 31 DE JULIO DEL 2025. NCF: B1500000251.</t>
  </si>
  <si>
    <t>05400008008</t>
  </si>
  <si>
    <t>RAFAEL TOMAS MOLINA</t>
  </si>
  <si>
    <t>PAGO POR COLOCACION PUBLICIDAD INSTITUCIONAL A TRAVES DE:TRIBUNAL DEL SABADO. PERIODO FACTURADO DEL 01 DE JUNIO AL 31 DE JULIO DEL 2025. NCF: B1500000251.</t>
  </si>
  <si>
    <t>B1500000364</t>
  </si>
  <si>
    <t>PAGO POR COLOCACION PUBLICIDAD INSTITUCIONAL A TRAVES DE:RADAR DEPORTIVO. PERIODO FACTURADO DEL 01 DE JUNIO AL 31 DE JULIO DEL 2025. NCF: B1500000364.</t>
  </si>
  <si>
    <t>B1500000162</t>
  </si>
  <si>
    <t>PAGO POR COLOCACION PUBLICIDAD INSTITUCIONAL A TRAVES DE:A TODA MAQUINA CON WILLIE HIERRO. PERIODO FACTURADO DEL 01 DE JUNIO AL 31 DE JULIO DEL 2025. NCF: B1500000162.</t>
  </si>
  <si>
    <t>B1500000405</t>
  </si>
  <si>
    <t>PAGO POR COLOCACION PUBLICIDAD INSTITUCIONAL A TRAVES DE:PUNTOS DE VISTA. PERIODO FACTURADO DEL 01 DE JUNIO AL 31 DE JULIO DEL 2025. NCF: B1500000405.</t>
  </si>
  <si>
    <t>B1500000094</t>
  </si>
  <si>
    <t>05600361520</t>
  </si>
  <si>
    <t>FELIX ANTONIO MARTE REYES</t>
  </si>
  <si>
    <t>PAGO POR COLOCACION PUBLICIDAD INSTITUCIONAL A TRAVES DE:AMANECER NORDESTANO. PERIODO FACTURADO DEL 01 DE JUNIO AL 31 DE JULIO DEL 2025. NCF: B1500000094.</t>
  </si>
  <si>
    <t>B1500000181</t>
  </si>
  <si>
    <t>03100322589</t>
  </si>
  <si>
    <t>JOSE ENRIQUE MCDOUGAL SEGURA</t>
  </si>
  <si>
    <t>PAGO POR COLOCACION PUBLICIDAD INSTITUCIONAL A TRAVES DE:MEDIODIA LIGHT. PERIODO FACTURADO DEL 01 DE JUNIO AL 31 DE JULIO DEL 2025. NCF: B1500000181.</t>
  </si>
  <si>
    <t>B1500000012.</t>
  </si>
  <si>
    <t>05400393848</t>
  </si>
  <si>
    <t>LEOCADIO ANTONIO GARCIA MEDINA</t>
  </si>
  <si>
    <t>PAGO POR COLOCACION PUBLICIDAD INSTITUCIONAL A TRAVES DE:EL GOBIERNO BACHATERO. PERIODO FACTURADO DEL 01 DE JUNIO AL 31 DE JULIO DEL 2025. NCF: B1500000012.</t>
  </si>
  <si>
    <t xml:space="preserve"> B1500000103</t>
  </si>
  <si>
    <t>40225779038</t>
  </si>
  <si>
    <t>FAUSTO ISMAEL CORPORAN GOMEZ</t>
  </si>
  <si>
    <t>PAGO POR COLOCACION PUBLICIDAD INSTITUCIONAL A TRAVES DE: ENTREVISTA CON IVELISSE GOMEZ. PERIODO FACTURADO DEL 01 DE JUNIO AL 31 DE JULIO DEL 2025. NCF: B1500000103.</t>
  </si>
  <si>
    <t>B1500000239</t>
  </si>
  <si>
    <t>101163641</t>
  </si>
  <si>
    <t>IDEAS &amp; COMUNICACIONES SRL</t>
  </si>
  <si>
    <t>PAGO POR COLOCACION PUBLICIDAD INSTITUCIONAL A TRAVES DE: PULSO NACIONAL. PERIODO FACTURADO DEL 01 DE JUNIO AL 31 DE JULIO DEL 2025. NCF: B1500000239.</t>
  </si>
  <si>
    <t>B1500000604</t>
  </si>
  <si>
    <t>JACUS PUBLICITARIA, EIRL</t>
  </si>
  <si>
    <t>PAGO POR COLOCACION PUBLICIDAD INSTITUCIONAL A TRAVES DE: TRAS LAS HUELLAS. PERIODO FACTURADO DEL 01 DE JUNIO AL 31 DE JULIO DEL 2025. NCF: B1500000604.</t>
  </si>
  <si>
    <t>B1500000472</t>
  </si>
  <si>
    <t>132411252</t>
  </si>
  <si>
    <t>SARAPE, SRL</t>
  </si>
  <si>
    <t>PAGO POR CONCEPTO DE MATERIALES DESECHABLES, PARA ESTA DIRECCION DE PRENSA DEL PRESIDENTE. No. ORDEN. DPP-2025-00905. REF: DPP-DAF-CD-2025-0034. NCF: B1500000472.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</si>
</sst>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[$$-409]* #,##0.00_ ;_-[$$-409]* \-#,##0.00\ ;_-[$$-409]* &quot;-&quot;??_ ;_-@_ "/>
    <numFmt numFmtId="165" formatCode="_([$$-409]* #,##0.00_);_([$$-409]* \(#,##0.00\);_([$$-409]* &quot;-&quot;??_);_(@_)"/>
    <numFmt numFmtId="166" formatCode="dd/mm/yyyy;@"/>
    <numFmt numFmtId="167" formatCode="_([$$-1C0A]* #,##0.00_);_([$$-1C0A]* \(#,##0.00\);_([$$-1C0A]* &quot;-&quot;??_);_(@_)"/>
    <numFmt numFmtId="168" formatCode="_-[$$-1C0A]* #,##0.00_ ;_-[$$-1C0A]* \-#,##0.00\ ;_-[$$-1C0A]* &quot;-&quot;??_ ;_-@_ "/>
  </numFmts>
  <fonts count="4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Tahoma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rgb="FF000000"/>
      <name val="Calibri"/>
      <family val="2"/>
    </font>
    <font>
      <b/>
      <sz val="14"/>
      <color theme="1"/>
      <name val="Calibri Light"/>
      <family val="1"/>
      <scheme val="major"/>
    </font>
    <font>
      <sz val="9"/>
      <color rgb="FF000000"/>
      <name val="Calibri"/>
      <family val="2"/>
      <scheme val="minor"/>
    </font>
    <font>
      <sz val="9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scheme val="minor"/>
    </font>
    <font>
      <sz val="12"/>
      <color rgb="FF000000"/>
      <name val="Calibri"/>
      <scheme val="minor"/>
    </font>
    <font>
      <b/>
      <sz val="12"/>
      <color rgb="FF00000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2" fillId="0" borderId="0"/>
    <xf numFmtId="0" fontId="8" fillId="0" borderId="0"/>
    <xf numFmtId="0" fontId="8" fillId="0" borderId="0"/>
    <xf numFmtId="44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16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3" fillId="0" borderId="0" xfId="0" applyFont="1"/>
    <xf numFmtId="14" fontId="0" fillId="0" borderId="0" xfId="0" applyNumberForma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 wrapText="1"/>
    </xf>
    <xf numFmtId="0" fontId="15" fillId="0" borderId="0" xfId="0" applyFont="1"/>
    <xf numFmtId="0" fontId="16" fillId="0" borderId="0" xfId="0" applyFont="1" applyAlignment="1">
      <alignment horizontal="right"/>
    </xf>
    <xf numFmtId="14" fontId="3" fillId="0" borderId="0" xfId="0" applyNumberFormat="1" applyFont="1" applyAlignment="1">
      <alignment horizontal="center"/>
    </xf>
    <xf numFmtId="4" fontId="0" fillId="0" borderId="0" xfId="0" applyNumberFormat="1"/>
    <xf numFmtId="0" fontId="14" fillId="0" borderId="0" xfId="0" applyFont="1"/>
    <xf numFmtId="0" fontId="16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44" fontId="0" fillId="0" borderId="0" xfId="0" applyNumberFormat="1" applyAlignment="1">
      <alignment horizontal="center" vertical="center"/>
    </xf>
    <xf numFmtId="44" fontId="0" fillId="0" borderId="0" xfId="0" applyNumberFormat="1"/>
    <xf numFmtId="44" fontId="1" fillId="0" borderId="0" xfId="0" applyNumberFormat="1" applyFont="1" applyAlignment="1">
      <alignment horizontal="center" vertical="center"/>
    </xf>
    <xf numFmtId="0" fontId="4" fillId="0" borderId="0" xfId="0" applyFont="1"/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 wrapText="1"/>
    </xf>
    <xf numFmtId="4" fontId="18" fillId="0" borderId="0" xfId="0" applyNumberFormat="1" applyFont="1"/>
    <xf numFmtId="0" fontId="19" fillId="0" borderId="0" xfId="0" applyFont="1" applyAlignment="1">
      <alignment wrapText="1"/>
    </xf>
    <xf numFmtId="0" fontId="19" fillId="0" borderId="0" xfId="0" applyFont="1"/>
    <xf numFmtId="0" fontId="20" fillId="0" borderId="0" xfId="0" applyFont="1"/>
    <xf numFmtId="0" fontId="20" fillId="0" borderId="0" xfId="0" applyFont="1" applyAlignment="1">
      <alignment wrapText="1"/>
    </xf>
    <xf numFmtId="4" fontId="16" fillId="0" borderId="0" xfId="0" applyNumberFormat="1" applyFont="1"/>
    <xf numFmtId="4" fontId="16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wrapText="1"/>
    </xf>
    <xf numFmtId="0" fontId="21" fillId="0" borderId="0" xfId="0" applyFont="1" applyAlignment="1">
      <alignment wrapText="1"/>
    </xf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/>
    <xf numFmtId="4" fontId="22" fillId="0" borderId="0" xfId="0" applyNumberFormat="1" applyFont="1" applyAlignment="1">
      <alignment wrapText="1"/>
    </xf>
    <xf numFmtId="4" fontId="22" fillId="0" borderId="0" xfId="0" applyNumberFormat="1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24" fillId="0" borderId="0" xfId="0" applyFont="1" applyAlignment="1">
      <alignment horizontal="center"/>
    </xf>
    <xf numFmtId="4" fontId="0" fillId="0" borderId="0" xfId="0" applyNumberFormat="1" applyAlignment="1">
      <alignment horizontal="right" vertical="center"/>
    </xf>
    <xf numFmtId="15" fontId="25" fillId="0" borderId="1" xfId="0" applyNumberFormat="1" applyFont="1" applyBorder="1" applyAlignment="1">
      <alignment horizontal="center"/>
    </xf>
    <xf numFmtId="49" fontId="25" fillId="0" borderId="1" xfId="0" applyNumberFormat="1" applyFont="1" applyBorder="1" applyAlignment="1">
      <alignment horizontal="left" wrapText="1"/>
    </xf>
    <xf numFmtId="4" fontId="25" fillId="0" borderId="1" xfId="0" applyNumberFormat="1" applyFont="1" applyBorder="1" applyAlignment="1">
      <alignment horizontal="right"/>
    </xf>
    <xf numFmtId="0" fontId="3" fillId="0" borderId="5" xfId="0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4" fontId="4" fillId="0" borderId="4" xfId="0" applyNumberFormat="1" applyFont="1" applyBorder="1" applyAlignment="1">
      <alignment horizontal="center"/>
    </xf>
    <xf numFmtId="0" fontId="26" fillId="0" borderId="0" xfId="0" applyFont="1"/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6" borderId="0" xfId="0" applyFont="1" applyFill="1" applyAlignment="1">
      <alignment horizontal="center"/>
    </xf>
    <xf numFmtId="4" fontId="27" fillId="0" borderId="1" xfId="0" applyNumberFormat="1" applyFont="1" applyBorder="1" applyAlignment="1">
      <alignment horizontal="right"/>
    </xf>
    <xf numFmtId="15" fontId="27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left"/>
    </xf>
    <xf numFmtId="0" fontId="28" fillId="0" borderId="0" xfId="0" applyFont="1" applyAlignment="1">
      <alignment vertical="center" wrapText="1"/>
    </xf>
    <xf numFmtId="49" fontId="27" fillId="0" borderId="0" xfId="0" applyNumberFormat="1" applyFont="1" applyAlignment="1">
      <alignment horizontal="left" wrapText="1"/>
    </xf>
    <xf numFmtId="4" fontId="27" fillId="0" borderId="0" xfId="0" applyNumberFormat="1" applyFont="1" applyAlignment="1">
      <alignment horizontal="right"/>
    </xf>
    <xf numFmtId="0" fontId="0" fillId="6" borderId="0" xfId="0" applyFill="1"/>
    <xf numFmtId="164" fontId="0" fillId="6" borderId="0" xfId="0" applyNumberFormat="1" applyFill="1"/>
    <xf numFmtId="0" fontId="0" fillId="6" borderId="0" xfId="0" applyFill="1" applyAlignment="1">
      <alignment horizontal="center"/>
    </xf>
    <xf numFmtId="14" fontId="0" fillId="6" borderId="0" xfId="0" applyNumberFormat="1" applyFill="1" applyAlignment="1">
      <alignment horizontal="center"/>
    </xf>
    <xf numFmtId="0" fontId="29" fillId="6" borderId="0" xfId="0" applyFont="1" applyFill="1" applyAlignment="1">
      <alignment horizontal="center"/>
    </xf>
    <xf numFmtId="49" fontId="25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6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67" fontId="0" fillId="0" borderId="1" xfId="4" applyNumberFormat="1" applyFont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" fontId="4" fillId="0" borderId="0" xfId="0" applyNumberFormat="1" applyFont="1"/>
    <xf numFmtId="0" fontId="31" fillId="0" borderId="1" xfId="0" applyFont="1" applyBorder="1" applyAlignment="1">
      <alignment wrapText="1"/>
    </xf>
    <xf numFmtId="14" fontId="30" fillId="0" borderId="1" xfId="0" applyNumberFormat="1" applyFont="1" applyBorder="1" applyAlignment="1">
      <alignment horizontal="center" wrapText="1"/>
    </xf>
    <xf numFmtId="4" fontId="30" fillId="0" borderId="1" xfId="0" applyNumberFormat="1" applyFont="1" applyBorder="1" applyAlignment="1">
      <alignment wrapText="1"/>
    </xf>
    <xf numFmtId="3" fontId="30" fillId="0" borderId="1" xfId="0" applyNumberFormat="1" applyFont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21" fillId="0" borderId="1" xfId="0" applyFont="1" applyBorder="1" applyAlignment="1">
      <alignment horizontal="left" wrapText="1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center"/>
    </xf>
    <xf numFmtId="4" fontId="22" fillId="0" borderId="1" xfId="0" applyNumberFormat="1" applyFont="1" applyBorder="1"/>
    <xf numFmtId="0" fontId="21" fillId="0" borderId="1" xfId="0" applyFont="1" applyBorder="1"/>
    <xf numFmtId="49" fontId="27" fillId="0" borderId="1" xfId="0" applyNumberFormat="1" applyFont="1" applyBorder="1" applyAlignment="1">
      <alignment horizontal="right" wrapText="1"/>
    </xf>
    <xf numFmtId="4" fontId="0" fillId="0" borderId="1" xfId="0" applyNumberFormat="1" applyBorder="1" applyAlignment="1">
      <alignment horizontal="right" vertical="center"/>
    </xf>
    <xf numFmtId="4" fontId="1" fillId="0" borderId="12" xfId="4" applyNumberFormat="1" applyFont="1" applyBorder="1" applyAlignment="1">
      <alignment horizontal="right" vertical="center"/>
    </xf>
    <xf numFmtId="0" fontId="23" fillId="0" borderId="0" xfId="0" applyFont="1" applyAlignment="1">
      <alignment horizontal="center"/>
    </xf>
    <xf numFmtId="0" fontId="28" fillId="0" borderId="0" xfId="0" applyFont="1" applyAlignment="1">
      <alignment wrapText="1"/>
    </xf>
    <xf numFmtId="49" fontId="28" fillId="5" borderId="1" xfId="0" applyNumberFormat="1" applyFont="1" applyFill="1" applyBorder="1" applyAlignment="1">
      <alignment horizontal="center" wrapText="1"/>
    </xf>
    <xf numFmtId="49" fontId="28" fillId="5" borderId="1" xfId="0" applyNumberFormat="1" applyFont="1" applyFill="1" applyBorder="1" applyAlignment="1">
      <alignment horizontal="center"/>
    </xf>
    <xf numFmtId="0" fontId="28" fillId="5" borderId="1" xfId="0" applyFont="1" applyFill="1" applyBorder="1" applyAlignment="1">
      <alignment horizontal="center" wrapText="1"/>
    </xf>
    <xf numFmtId="4" fontId="28" fillId="5" borderId="1" xfId="0" applyNumberFormat="1" applyFont="1" applyFill="1" applyBorder="1" applyAlignment="1">
      <alignment horizontal="center" wrapText="1"/>
    </xf>
    <xf numFmtId="15" fontId="25" fillId="0" borderId="1" xfId="0" applyNumberFormat="1" applyFont="1" applyBorder="1"/>
    <xf numFmtId="164" fontId="10" fillId="0" borderId="14" xfId="0" applyNumberFormat="1" applyFont="1" applyBorder="1" applyAlignment="1">
      <alignment horizontal="right"/>
    </xf>
    <xf numFmtId="0" fontId="0" fillId="0" borderId="16" xfId="0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44" fontId="1" fillId="0" borderId="18" xfId="4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0" fillId="4" borderId="3" xfId="0" applyFill="1" applyBorder="1"/>
    <xf numFmtId="14" fontId="1" fillId="4" borderId="21" xfId="0" applyNumberFormat="1" applyFont="1" applyFill="1" applyBorder="1" applyAlignment="1">
      <alignment horizontal="center"/>
    </xf>
    <xf numFmtId="0" fontId="1" fillId="4" borderId="22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4" borderId="24" xfId="0" applyFont="1" applyFill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164" fontId="11" fillId="0" borderId="14" xfId="5" applyNumberFormat="1" applyFont="1" applyFill="1" applyBorder="1"/>
    <xf numFmtId="14" fontId="17" fillId="0" borderId="27" xfId="0" applyNumberFormat="1" applyFont="1" applyBorder="1" applyAlignment="1">
      <alignment horizontal="left"/>
    </xf>
    <xf numFmtId="165" fontId="32" fillId="0" borderId="14" xfId="0" applyNumberFormat="1" applyFont="1" applyBorder="1"/>
    <xf numFmtId="49" fontId="25" fillId="0" borderId="1" xfId="0" applyNumberFormat="1" applyFont="1" applyBorder="1" applyAlignment="1">
      <alignment horizontal="center"/>
    </xf>
    <xf numFmtId="165" fontId="10" fillId="4" borderId="28" xfId="0" applyNumberFormat="1" applyFont="1" applyFill="1" applyBorder="1" applyAlignment="1">
      <alignment horizontal="right"/>
    </xf>
    <xf numFmtId="0" fontId="32" fillId="0" borderId="26" xfId="0" applyFont="1" applyBorder="1" applyAlignment="1">
      <alignment wrapText="1"/>
    </xf>
    <xf numFmtId="14" fontId="32" fillId="0" borderId="26" xfId="0" applyNumberFormat="1" applyFont="1" applyBorder="1" applyAlignment="1">
      <alignment horizontal="left"/>
    </xf>
    <xf numFmtId="14" fontId="32" fillId="0" borderId="27" xfId="0" applyNumberFormat="1" applyFont="1" applyBorder="1" applyAlignment="1">
      <alignment horizontal="left"/>
    </xf>
    <xf numFmtId="14" fontId="32" fillId="0" borderId="13" xfId="0" applyNumberFormat="1" applyFont="1" applyBorder="1" applyAlignment="1">
      <alignment horizontal="left"/>
    </xf>
    <xf numFmtId="0" fontId="1" fillId="0" borderId="3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4" fontId="1" fillId="0" borderId="31" xfId="0" applyNumberFormat="1" applyFont="1" applyBorder="1" applyAlignment="1">
      <alignment horizontal="center" vertical="center" wrapText="1"/>
    </xf>
    <xf numFmtId="14" fontId="17" fillId="0" borderId="15" xfId="0" applyNumberFormat="1" applyFont="1" applyBorder="1" applyAlignment="1">
      <alignment horizontal="center"/>
    </xf>
    <xf numFmtId="0" fontId="17" fillId="0" borderId="32" xfId="0" applyFont="1" applyBorder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65" fontId="17" fillId="0" borderId="1" xfId="0" applyNumberFormat="1" applyFont="1" applyBorder="1" applyAlignment="1">
      <alignment horizontal="right"/>
    </xf>
    <xf numFmtId="14" fontId="17" fillId="0" borderId="7" xfId="0" applyNumberFormat="1" applyFont="1" applyBorder="1" applyAlignment="1">
      <alignment horizontal="center"/>
    </xf>
    <xf numFmtId="49" fontId="33" fillId="3" borderId="1" xfId="0" applyNumberFormat="1" applyFont="1" applyFill="1" applyBorder="1" applyAlignment="1">
      <alignment horizontal="center"/>
    </xf>
    <xf numFmtId="49" fontId="33" fillId="3" borderId="1" xfId="0" applyNumberFormat="1" applyFont="1" applyFill="1" applyBorder="1" applyAlignment="1">
      <alignment horizontal="center" wrapText="1"/>
    </xf>
    <xf numFmtId="4" fontId="33" fillId="3" borderId="1" xfId="0" applyNumberFormat="1" applyFont="1" applyFill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34" fillId="0" borderId="1" xfId="0" applyFont="1" applyBorder="1" applyAlignment="1">
      <alignment wrapText="1"/>
    </xf>
    <xf numFmtId="0" fontId="34" fillId="0" borderId="1" xfId="0" applyFont="1" applyBorder="1" applyAlignment="1">
      <alignment horizontal="center"/>
    </xf>
    <xf numFmtId="0" fontId="34" fillId="0" borderId="1" xfId="0" applyFont="1" applyBorder="1" applyAlignment="1">
      <alignment horizontal="left" wrapText="1"/>
    </xf>
    <xf numFmtId="4" fontId="18" fillId="0" borderId="1" xfId="0" applyNumberFormat="1" applyFont="1" applyBorder="1" applyAlignment="1">
      <alignment horizontal="right"/>
    </xf>
    <xf numFmtId="15" fontId="33" fillId="0" borderId="1" xfId="0" applyNumberFormat="1" applyFont="1" applyBorder="1" applyAlignment="1">
      <alignment horizontal="center"/>
    </xf>
    <xf numFmtId="49" fontId="33" fillId="0" borderId="1" xfId="0" applyNumberFormat="1" applyFont="1" applyBorder="1" applyAlignment="1">
      <alignment horizontal="center"/>
    </xf>
    <xf numFmtId="0" fontId="35" fillId="0" borderId="1" xfId="0" applyFont="1" applyBorder="1" applyAlignment="1">
      <alignment wrapText="1"/>
    </xf>
    <xf numFmtId="49" fontId="33" fillId="0" borderId="1" xfId="0" applyNumberFormat="1" applyFont="1" applyBorder="1" applyAlignment="1">
      <alignment horizontal="left" wrapText="1"/>
    </xf>
    <xf numFmtId="0" fontId="35" fillId="0" borderId="1" xfId="0" applyFont="1" applyBorder="1" applyAlignment="1">
      <alignment horizontal="center" wrapText="1"/>
    </xf>
    <xf numFmtId="4" fontId="33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center" vertical="center" wrapText="1"/>
    </xf>
    <xf numFmtId="0" fontId="36" fillId="0" borderId="3" xfId="0" applyFont="1" applyBorder="1" applyAlignment="1">
      <alignment horizontal="center"/>
    </xf>
    <xf numFmtId="0" fontId="32" fillId="0" borderId="26" xfId="0" applyFont="1" applyBorder="1" applyAlignment="1">
      <alignment horizontal="left" wrapText="1"/>
    </xf>
    <xf numFmtId="164" fontId="37" fillId="0" borderId="3" xfId="5" applyNumberFormat="1" applyFont="1" applyFill="1" applyBorder="1"/>
    <xf numFmtId="44" fontId="0" fillId="0" borderId="26" xfId="4" applyFont="1" applyFill="1" applyBorder="1" applyAlignment="1">
      <alignment horizontal="center" vertical="center"/>
    </xf>
    <xf numFmtId="165" fontId="17" fillId="0" borderId="9" xfId="0" applyNumberFormat="1" applyFont="1" applyBorder="1"/>
    <xf numFmtId="44" fontId="0" fillId="0" borderId="27" xfId="4" applyFont="1" applyFill="1" applyBorder="1" applyAlignment="1">
      <alignment horizontal="center" vertical="center"/>
    </xf>
    <xf numFmtId="164" fontId="37" fillId="0" borderId="9" xfId="5" applyNumberFormat="1" applyFont="1" applyFill="1" applyBorder="1"/>
    <xf numFmtId="165" fontId="17" fillId="0" borderId="33" xfId="0" applyNumberFormat="1" applyFont="1" applyBorder="1"/>
    <xf numFmtId="165" fontId="17" fillId="0" borderId="29" xfId="0" applyNumberFormat="1" applyFont="1" applyBorder="1"/>
    <xf numFmtId="165" fontId="17" fillId="0" borderId="28" xfId="0" applyNumberFormat="1" applyFont="1" applyBorder="1"/>
    <xf numFmtId="165" fontId="17" fillId="0" borderId="27" xfId="0" applyNumberFormat="1" applyFont="1" applyBorder="1"/>
    <xf numFmtId="44" fontId="0" fillId="6" borderId="26" xfId="4" applyFont="1" applyFill="1" applyBorder="1" applyAlignment="1">
      <alignment horizontal="center" vertical="center"/>
    </xf>
    <xf numFmtId="0" fontId="36" fillId="0" borderId="23" xfId="0" applyFont="1" applyBorder="1" applyAlignment="1">
      <alignment horizontal="center"/>
    </xf>
    <xf numFmtId="0" fontId="32" fillId="0" borderId="27" xfId="0" applyFont="1" applyBorder="1" applyAlignment="1">
      <alignment horizontal="left" wrapText="1"/>
    </xf>
    <xf numFmtId="0" fontId="36" fillId="0" borderId="27" xfId="0" applyFont="1" applyBorder="1" applyAlignment="1">
      <alignment horizontal="center"/>
    </xf>
    <xf numFmtId="0" fontId="32" fillId="0" borderId="29" xfId="0" applyFont="1" applyBorder="1" applyAlignment="1">
      <alignment horizontal="left" wrapText="1"/>
    </xf>
    <xf numFmtId="0" fontId="10" fillId="0" borderId="34" xfId="0" applyFont="1" applyBorder="1" applyAlignment="1">
      <alignment horizontal="center"/>
    </xf>
    <xf numFmtId="164" fontId="0" fillId="0" borderId="35" xfId="0" applyNumberFormat="1" applyBorder="1"/>
    <xf numFmtId="168" fontId="17" fillId="0" borderId="32" xfId="0" applyNumberFormat="1" applyFont="1" applyBorder="1"/>
    <xf numFmtId="168" fontId="0" fillId="0" borderId="0" xfId="0" applyNumberFormat="1" applyAlignment="1">
      <alignment wrapText="1"/>
    </xf>
    <xf numFmtId="0" fontId="38" fillId="0" borderId="8" xfId="0" applyFont="1" applyBorder="1" applyAlignment="1">
      <alignment horizontal="center" vertical="center" wrapText="1"/>
    </xf>
    <xf numFmtId="14" fontId="17" fillId="0" borderId="36" xfId="0" applyNumberFormat="1" applyFont="1" applyBorder="1" applyAlignment="1">
      <alignment horizontal="center"/>
    </xf>
    <xf numFmtId="0" fontId="17" fillId="0" borderId="37" xfId="0" applyFont="1" applyBorder="1" applyAlignment="1">
      <alignment wrapText="1"/>
    </xf>
    <xf numFmtId="0" fontId="17" fillId="0" borderId="38" xfId="0" applyFont="1" applyBorder="1" applyAlignment="1">
      <alignment horizontal="center" vertical="center"/>
    </xf>
    <xf numFmtId="0" fontId="17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165" fontId="17" fillId="0" borderId="38" xfId="0" applyNumberFormat="1" applyFont="1" applyBorder="1" applyAlignment="1">
      <alignment horizontal="right"/>
    </xf>
    <xf numFmtId="0" fontId="17" fillId="0" borderId="40" xfId="0" applyFont="1" applyBorder="1" applyAlignment="1">
      <alignment wrapText="1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165" fontId="17" fillId="0" borderId="7" xfId="0" applyNumberFormat="1" applyFont="1" applyBorder="1" applyAlignment="1">
      <alignment horizontal="right"/>
    </xf>
    <xf numFmtId="14" fontId="17" fillId="0" borderId="41" xfId="0" applyNumberFormat="1" applyFont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0" fillId="4" borderId="2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0" borderId="3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6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2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23" fillId="0" borderId="6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5" fillId="2" borderId="1" xfId="0" applyFont="1" applyFill="1" applyBorder="1" applyAlignment="1">
      <alignment horizontal="center" wrapText="1"/>
    </xf>
    <xf numFmtId="4" fontId="35" fillId="2" borderId="1" xfId="0" applyNumberFormat="1" applyFont="1" applyFill="1" applyBorder="1" applyAlignment="1">
      <alignment horizontal="center" wrapText="1"/>
    </xf>
    <xf numFmtId="0" fontId="22" fillId="0" borderId="1" xfId="0" applyFont="1" applyBorder="1" applyAlignment="1">
      <alignment horizontal="right"/>
    </xf>
    <xf numFmtId="166" fontId="25" fillId="0" borderId="1" xfId="0" applyNumberFormat="1" applyFont="1" applyBorder="1" applyAlignment="1">
      <alignment horizontal="center"/>
    </xf>
    <xf numFmtId="0" fontId="31" fillId="0" borderId="1" xfId="0" applyFont="1" applyBorder="1" applyAlignment="1">
      <alignment horizontal="left"/>
    </xf>
  </cellXfs>
  <cellStyles count="6">
    <cellStyle name="Millares" xfId="5" builtinId="3"/>
    <cellStyle name="Moneda" xfId="4" builtinId="4"/>
    <cellStyle name="Normal" xfId="0" builtinId="0"/>
    <cellStyle name="Normal 2" xfId="1" xr:uid="{6657D99E-5C3A-4D0F-9145-C589D949066E}"/>
    <cellStyle name="Normal 3" xfId="3" xr:uid="{A0A0581D-2F1B-4DEA-976D-28B54D448350}"/>
    <cellStyle name="Normal 4" xfId="2" xr:uid="{95D03590-EB7F-4EAC-A8B2-7064176C1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4838700</xdr:colOff>
      <xdr:row>84</xdr:row>
      <xdr:rowOff>0</xdr:rowOff>
    </xdr:from>
    <xdr:to>
      <xdr:col>6</xdr:col>
      <xdr:colOff>485776</xdr:colOff>
      <xdr:row>90</xdr:row>
      <xdr:rowOff>20411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69B0A6C-6FDC-4CE5-BD6B-7509B89161E2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59050" y="581025"/>
          <a:ext cx="2085976" cy="1211036"/>
        </a:xfrm>
        <a:prstGeom prst="rect">
          <a:avLst/>
        </a:prstGeom>
      </xdr:spPr>
    </xdr:pic>
    <xdr:clientData/>
  </xdr:twoCellAnchor>
  <xdr:twoCellAnchor editAs="oneCell">
    <xdr:from>
      <xdr:col>4</xdr:col>
      <xdr:colOff>2914650</xdr:colOff>
      <xdr:row>202</xdr:row>
      <xdr:rowOff>85725</xdr:rowOff>
    </xdr:from>
    <xdr:to>
      <xdr:col>5</xdr:col>
      <xdr:colOff>1562100</xdr:colOff>
      <xdr:row>207</xdr:row>
      <xdr:rowOff>104775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591ABDEA-AAF4-47FA-A946-CA09FDF0D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925425" y="342204675"/>
          <a:ext cx="1943100" cy="1047750"/>
        </a:xfrm>
        <a:prstGeom prst="rect">
          <a:avLst/>
        </a:prstGeom>
      </xdr:spPr>
    </xdr:pic>
    <xdr:clientData/>
  </xdr:twoCellAnchor>
  <xdr:twoCellAnchor editAs="oneCell">
    <xdr:from>
      <xdr:col>1</xdr:col>
      <xdr:colOff>2181225</xdr:colOff>
      <xdr:row>203</xdr:row>
      <xdr:rowOff>28575</xdr:rowOff>
    </xdr:from>
    <xdr:to>
      <xdr:col>2</xdr:col>
      <xdr:colOff>1533525</xdr:colOff>
      <xdr:row>207</xdr:row>
      <xdr:rowOff>90768</xdr:rowOff>
    </xdr:to>
    <xdr:pic>
      <xdr:nvPicPr>
        <xdr:cNvPr id="26" name="Imagen 4">
          <a:extLst>
            <a:ext uri="{FF2B5EF4-FFF2-40B4-BE49-F238E27FC236}">
              <a16:creationId xmlns:a16="http://schemas.microsoft.com/office/drawing/2014/main" id="{403C10E0-51BC-4F9D-968D-28DB8367F0F3}"/>
            </a:ext>
            <a:ext uri="{147F2762-F138-4A5C-976F-8EAC2B608ADB}">
              <a16:predDERef xmlns:a16="http://schemas.microsoft.com/office/drawing/2014/main" pred="{16C49292-F944-408A-9EF5-5F7E8AA13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00425" y="342338025"/>
          <a:ext cx="2009775" cy="890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281</xdr:row>
      <xdr:rowOff>76200</xdr:rowOff>
    </xdr:from>
    <xdr:to>
      <xdr:col>1</xdr:col>
      <xdr:colOff>504825</xdr:colOff>
      <xdr:row>286</xdr:row>
      <xdr:rowOff>47625</xdr:rowOff>
    </xdr:to>
    <xdr:pic>
      <xdr:nvPicPr>
        <xdr:cNvPr id="35" name="Imagen 34">
          <a:extLst>
            <a:ext uri="{FF2B5EF4-FFF2-40B4-BE49-F238E27FC236}">
              <a16:creationId xmlns:a16="http://schemas.microsoft.com/office/drawing/2014/main" id="{BE6BA61B-3B7A-4570-B15D-FFCA7AFDE5DC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5428475"/>
          <a:ext cx="1990725" cy="923925"/>
        </a:xfrm>
        <a:prstGeom prst="rect">
          <a:avLst/>
        </a:prstGeom>
      </xdr:spPr>
    </xdr:pic>
    <xdr:clientData/>
  </xdr:twoCellAnchor>
  <xdr:twoCellAnchor editAs="oneCell">
    <xdr:from>
      <xdr:col>4</xdr:col>
      <xdr:colOff>1666875</xdr:colOff>
      <xdr:row>284</xdr:row>
      <xdr:rowOff>85725</xdr:rowOff>
    </xdr:from>
    <xdr:to>
      <xdr:col>5</xdr:col>
      <xdr:colOff>276224</xdr:colOff>
      <xdr:row>289</xdr:row>
      <xdr:rowOff>85725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13978B78-8075-4B75-83AA-B14431CE32BD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77650" y="391925175"/>
          <a:ext cx="1904999" cy="981075"/>
        </a:xfrm>
        <a:prstGeom prst="rect">
          <a:avLst/>
        </a:prstGeom>
      </xdr:spPr>
    </xdr:pic>
    <xdr:clientData/>
  </xdr:twoCellAnchor>
  <xdr:twoCellAnchor editAs="oneCell">
    <xdr:from>
      <xdr:col>0</xdr:col>
      <xdr:colOff>1095375</xdr:colOff>
      <xdr:row>0</xdr:row>
      <xdr:rowOff>171450</xdr:rowOff>
    </xdr:from>
    <xdr:to>
      <xdr:col>1</xdr:col>
      <xdr:colOff>1560364</xdr:colOff>
      <xdr:row>6</xdr:row>
      <xdr:rowOff>161257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3FCBC06-AD24-47FF-815A-5E59F6CC1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95375" y="361950"/>
          <a:ext cx="1950889" cy="1132807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314325</xdr:colOff>
      <xdr:row>1</xdr:row>
      <xdr:rowOff>95250</xdr:rowOff>
    </xdr:from>
    <xdr:to>
      <xdr:col>6</xdr:col>
      <xdr:colOff>799138</xdr:colOff>
      <xdr:row>7</xdr:row>
      <xdr:rowOff>194795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BF90ED3-4332-47A7-9408-B9B75FC1B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963900" y="476250"/>
          <a:ext cx="2085013" cy="1242545"/>
        </a:xfrm>
        <a:prstGeom prst="rect">
          <a:avLst/>
        </a:prstGeom>
      </xdr:spPr>
    </xdr:pic>
    <xdr:clientData/>
  </xdr:twoCellAnchor>
  <xdr:twoCellAnchor editAs="oneCell">
    <xdr:from>
      <xdr:col>0</xdr:col>
      <xdr:colOff>1038225</xdr:colOff>
      <xdr:row>85</xdr:row>
      <xdr:rowOff>114300</xdr:rowOff>
    </xdr:from>
    <xdr:to>
      <xdr:col>1</xdr:col>
      <xdr:colOff>1619048</xdr:colOff>
      <xdr:row>91</xdr:row>
      <xdr:rowOff>79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ABE21E8-F8DF-45F4-92F2-4F24F0C0F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38225" y="135483600"/>
          <a:ext cx="2066723" cy="1028779"/>
        </a:xfrm>
        <a:prstGeom prst="rect">
          <a:avLst/>
        </a:prstGeom>
      </xdr:spPr>
    </xdr:pic>
    <xdr:clientData/>
  </xdr:twoCellAnchor>
  <xdr:twoCellAnchor editAs="oneCell">
    <xdr:from>
      <xdr:col>0</xdr:col>
      <xdr:colOff>390525</xdr:colOff>
      <xdr:row>251</xdr:row>
      <xdr:rowOff>6212</xdr:rowOff>
    </xdr:from>
    <xdr:to>
      <xdr:col>1</xdr:col>
      <xdr:colOff>846068</xdr:colOff>
      <xdr:row>255</xdr:row>
      <xdr:rowOff>38100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88C65C57-09E4-4159-A597-7E351376B711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0525" y="338762837"/>
          <a:ext cx="1941443" cy="793888"/>
        </a:xfrm>
        <a:prstGeom prst="rect">
          <a:avLst/>
        </a:prstGeom>
      </xdr:spPr>
    </xdr:pic>
    <xdr:clientData/>
  </xdr:twoCellAnchor>
  <xdr:twoCellAnchor editAs="oneCell">
    <xdr:from>
      <xdr:col>4</xdr:col>
      <xdr:colOff>665922</xdr:colOff>
      <xdr:row>252</xdr:row>
      <xdr:rowOff>28575</xdr:rowOff>
    </xdr:from>
    <xdr:to>
      <xdr:col>4</xdr:col>
      <xdr:colOff>2670727</xdr:colOff>
      <xdr:row>256</xdr:row>
      <xdr:rowOff>104775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F03ACA06-B250-481B-8960-96F711DA96A4}"/>
            </a:ext>
            <a:ext uri="{147F2762-F138-4A5C-976F-8EAC2B608ADB}">
              <a16:predDERef xmlns:a16="http://schemas.microsoft.com/office/drawing/2014/main" pred="{FB7B8352-797D-4A72-BFEF-8884EAAEF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67447" y="217503375"/>
          <a:ext cx="2004805" cy="838200"/>
        </a:xfrm>
        <a:prstGeom prst="rect">
          <a:avLst/>
        </a:prstGeom>
      </xdr:spPr>
    </xdr:pic>
    <xdr:clientData/>
  </xdr:twoCellAnchor>
  <xdr:twoCellAnchor editAs="oneCell">
    <xdr:from>
      <xdr:col>1</xdr:col>
      <xdr:colOff>742950</xdr:colOff>
      <xdr:row>133</xdr:row>
      <xdr:rowOff>114300</xdr:rowOff>
    </xdr:from>
    <xdr:to>
      <xdr:col>1</xdr:col>
      <xdr:colOff>2351069</xdr:colOff>
      <xdr:row>137</xdr:row>
      <xdr:rowOff>104774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8E4B72-B88D-4EC2-ACEC-07417DB6C373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228850" y="178974750"/>
          <a:ext cx="1608119" cy="847724"/>
        </a:xfrm>
        <a:prstGeom prst="rect">
          <a:avLst/>
        </a:prstGeom>
      </xdr:spPr>
    </xdr:pic>
    <xdr:clientData/>
  </xdr:twoCellAnchor>
  <xdr:twoCellAnchor editAs="oneCell">
    <xdr:from>
      <xdr:col>5</xdr:col>
      <xdr:colOff>1285875</xdr:colOff>
      <xdr:row>133</xdr:row>
      <xdr:rowOff>95250</xdr:rowOff>
    </xdr:from>
    <xdr:to>
      <xdr:col>6</xdr:col>
      <xdr:colOff>1268782</xdr:colOff>
      <xdr:row>137</xdr:row>
      <xdr:rowOff>83529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9C0E2CC-14EE-41D2-8AEE-C8F9B452FED5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954250" y="178955700"/>
          <a:ext cx="1583107" cy="845529"/>
        </a:xfrm>
        <a:prstGeom prst="rect">
          <a:avLst/>
        </a:prstGeom>
      </xdr:spPr>
    </xdr:pic>
    <xdr:clientData/>
  </xdr:twoCellAnchor>
  <xdr:twoCellAnchor editAs="oneCell">
    <xdr:from>
      <xdr:col>2</xdr:col>
      <xdr:colOff>769454</xdr:colOff>
      <xdr:row>332</xdr:row>
      <xdr:rowOff>90694</xdr:rowOff>
    </xdr:from>
    <xdr:to>
      <xdr:col>3</xdr:col>
      <xdr:colOff>426554</xdr:colOff>
      <xdr:row>337</xdr:row>
      <xdr:rowOff>62119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285BC60A-34CA-42AF-9A9C-793D53E96C87}"/>
            </a:ext>
            <a:ext uri="{147F2762-F138-4A5C-976F-8EAC2B608ADB}">
              <a16:predDERef xmlns:a16="http://schemas.microsoft.com/office/drawing/2014/main" pred="{BB2E6C77-F9DE-44CB-B9B3-0C83997E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65454" y="73823719"/>
          <a:ext cx="199072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149087</xdr:colOff>
      <xdr:row>332</xdr:row>
      <xdr:rowOff>82825</xdr:rowOff>
    </xdr:from>
    <xdr:to>
      <xdr:col>6</xdr:col>
      <xdr:colOff>458028</xdr:colOff>
      <xdr:row>337</xdr:row>
      <xdr:rowOff>111400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A2AAFBC-42C9-4417-B1EC-71ED8A1D58A9}"/>
            </a:ext>
            <a:ext uri="{147F2762-F138-4A5C-976F-8EAC2B608ADB}">
              <a16:predDERef xmlns:a16="http://schemas.microsoft.com/office/drawing/2014/main" pred="{0071B5D9-4D91-4A15-A7AF-F07009D19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92887" y="273325"/>
          <a:ext cx="1909141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D36C0-2605-4E15-818C-CC9B13198EB8}">
  <sheetPr>
    <pageSetUpPr fitToPage="1"/>
  </sheetPr>
  <dimension ref="A1:K357"/>
  <sheetViews>
    <sheetView tabSelected="1" zoomScaleNormal="100" workbookViewId="0">
      <selection activeCell="A6" sqref="A6:H6"/>
    </sheetView>
  </sheetViews>
  <sheetFormatPr baseColWidth="10" defaultRowHeight="15" x14ac:dyDescent="0.25"/>
  <cols>
    <col min="1" max="1" width="22.28515625" customWidth="1"/>
    <col min="2" max="2" width="39.85546875" customWidth="1"/>
    <col min="3" max="3" width="35" customWidth="1"/>
    <col min="4" max="4" width="50.5703125" customWidth="1"/>
    <col min="5" max="5" width="49.42578125" customWidth="1"/>
    <col min="6" max="6" width="24" customWidth="1"/>
    <col min="7" max="7" width="37.42578125" customWidth="1"/>
    <col min="8" max="8" width="13" customWidth="1"/>
    <col min="9" max="9" width="14.85546875" customWidth="1"/>
  </cols>
  <sheetData>
    <row r="1" spans="1:8" x14ac:dyDescent="0.25">
      <c r="A1" s="32"/>
      <c r="B1" s="33"/>
      <c r="C1" s="34"/>
      <c r="D1" s="32"/>
      <c r="E1" s="34"/>
      <c r="F1" s="32"/>
      <c r="G1" s="34"/>
      <c r="H1" s="35"/>
    </row>
    <row r="2" spans="1:8" x14ac:dyDescent="0.25">
      <c r="C2" s="10"/>
      <c r="E2" s="10"/>
      <c r="F2" s="10"/>
      <c r="G2" s="26"/>
      <c r="H2" s="22"/>
    </row>
    <row r="3" spans="1:8" x14ac:dyDescent="0.25">
      <c r="C3" s="10"/>
      <c r="E3" s="10"/>
      <c r="F3" s="10"/>
      <c r="G3" s="26"/>
      <c r="H3" s="22"/>
    </row>
    <row r="4" spans="1:8" x14ac:dyDescent="0.25">
      <c r="A4" s="204" t="s">
        <v>8</v>
      </c>
      <c r="B4" s="204"/>
      <c r="C4" s="204"/>
      <c r="D4" s="204"/>
      <c r="E4" s="204"/>
      <c r="F4" s="204"/>
      <c r="G4" s="204"/>
      <c r="H4" s="204"/>
    </row>
    <row r="5" spans="1:8" x14ac:dyDescent="0.25">
      <c r="A5" s="204" t="s">
        <v>1</v>
      </c>
      <c r="B5" s="204"/>
      <c r="C5" s="204"/>
      <c r="D5" s="204"/>
      <c r="E5" s="204"/>
      <c r="F5" s="204"/>
      <c r="G5" s="204"/>
      <c r="H5" s="204"/>
    </row>
    <row r="6" spans="1:8" x14ac:dyDescent="0.25">
      <c r="A6" s="204" t="s">
        <v>5</v>
      </c>
      <c r="B6" s="204"/>
      <c r="C6" s="204"/>
      <c r="D6" s="204"/>
      <c r="E6" s="204"/>
      <c r="F6" s="204"/>
      <c r="G6" s="204"/>
      <c r="H6" s="204"/>
    </row>
    <row r="7" spans="1:8" x14ac:dyDescent="0.25">
      <c r="A7" s="204" t="s">
        <v>324</v>
      </c>
      <c r="B7" s="204"/>
      <c r="C7" s="204"/>
      <c r="D7" s="204"/>
      <c r="E7" s="204"/>
      <c r="F7" s="204"/>
      <c r="G7" s="204"/>
      <c r="H7" s="204"/>
    </row>
    <row r="8" spans="1:8" ht="15.75" thickBot="1" x14ac:dyDescent="0.3">
      <c r="A8" s="206" t="s">
        <v>6</v>
      </c>
      <c r="B8" s="206"/>
      <c r="C8" s="206"/>
      <c r="D8" s="206"/>
      <c r="E8" s="206"/>
      <c r="F8" s="206"/>
      <c r="G8" s="206"/>
      <c r="H8" s="206"/>
    </row>
    <row r="9" spans="1:8" s="60" customFormat="1" ht="25.5" x14ac:dyDescent="0.2">
      <c r="A9" s="143" t="s">
        <v>20</v>
      </c>
      <c r="B9" s="144" t="s">
        <v>77</v>
      </c>
      <c r="C9" s="144" t="s">
        <v>2</v>
      </c>
      <c r="D9" s="144" t="s">
        <v>78</v>
      </c>
      <c r="E9" s="144" t="s">
        <v>32</v>
      </c>
      <c r="F9" s="144" t="s">
        <v>79</v>
      </c>
      <c r="G9" s="144" t="s">
        <v>80</v>
      </c>
      <c r="H9" s="145" t="s">
        <v>81</v>
      </c>
    </row>
    <row r="10" spans="1:8" s="60" customFormat="1" ht="38.25" x14ac:dyDescent="0.2">
      <c r="A10" s="146" t="s">
        <v>194</v>
      </c>
      <c r="B10" s="146" t="s">
        <v>195</v>
      </c>
      <c r="C10" s="146" t="s">
        <v>153</v>
      </c>
      <c r="D10" s="147" t="s">
        <v>154</v>
      </c>
      <c r="E10" s="147" t="s">
        <v>155</v>
      </c>
      <c r="F10" s="148" t="s">
        <v>107</v>
      </c>
      <c r="G10" s="149" t="s">
        <v>196</v>
      </c>
      <c r="H10" s="150">
        <v>47200</v>
      </c>
    </row>
    <row r="11" spans="1:8" s="60" customFormat="1" ht="25.5" x14ac:dyDescent="0.2">
      <c r="A11" s="146" t="s">
        <v>197</v>
      </c>
      <c r="B11" s="146" t="s">
        <v>198</v>
      </c>
      <c r="C11" s="146" t="s">
        <v>69</v>
      </c>
      <c r="D11" s="147" t="s">
        <v>1</v>
      </c>
      <c r="E11" s="147" t="s">
        <v>199</v>
      </c>
      <c r="F11" s="148" t="s">
        <v>71</v>
      </c>
      <c r="G11" s="149" t="s">
        <v>200</v>
      </c>
      <c r="H11" s="150">
        <v>30000</v>
      </c>
    </row>
    <row r="12" spans="1:8" s="60" customFormat="1" ht="63.75" x14ac:dyDescent="0.2">
      <c r="A12" s="146" t="s">
        <v>201</v>
      </c>
      <c r="B12" s="146" t="s">
        <v>202</v>
      </c>
      <c r="C12" s="146" t="s">
        <v>85</v>
      </c>
      <c r="D12" s="147" t="s">
        <v>86</v>
      </c>
      <c r="E12" s="147" t="s">
        <v>203</v>
      </c>
      <c r="F12" s="148" t="s">
        <v>87</v>
      </c>
      <c r="G12" s="149" t="s">
        <v>204</v>
      </c>
      <c r="H12" s="150">
        <v>19234</v>
      </c>
    </row>
    <row r="13" spans="1:8" s="60" customFormat="1" ht="38.25" x14ac:dyDescent="0.2">
      <c r="A13" s="146" t="s">
        <v>201</v>
      </c>
      <c r="B13" s="146" t="s">
        <v>205</v>
      </c>
      <c r="C13" s="146" t="s">
        <v>166</v>
      </c>
      <c r="D13" s="147" t="s">
        <v>206</v>
      </c>
      <c r="E13" s="147" t="s">
        <v>167</v>
      </c>
      <c r="F13" s="148" t="s">
        <v>107</v>
      </c>
      <c r="G13" s="149" t="s">
        <v>196</v>
      </c>
      <c r="H13" s="150">
        <v>35400</v>
      </c>
    </row>
    <row r="14" spans="1:8" s="60" customFormat="1" ht="38.25" x14ac:dyDescent="0.2">
      <c r="A14" s="146" t="s">
        <v>201</v>
      </c>
      <c r="B14" s="146" t="s">
        <v>207</v>
      </c>
      <c r="C14" s="146" t="s">
        <v>163</v>
      </c>
      <c r="D14" s="147" t="s">
        <v>164</v>
      </c>
      <c r="E14" s="147" t="s">
        <v>165</v>
      </c>
      <c r="F14" s="148" t="s">
        <v>107</v>
      </c>
      <c r="G14" s="149" t="s">
        <v>196</v>
      </c>
      <c r="H14" s="150">
        <v>70800</v>
      </c>
    </row>
    <row r="15" spans="1:8" s="60" customFormat="1" ht="51" x14ac:dyDescent="0.2">
      <c r="A15" s="146" t="s">
        <v>208</v>
      </c>
      <c r="B15" s="146" t="s">
        <v>209</v>
      </c>
      <c r="C15" s="146" t="s">
        <v>160</v>
      </c>
      <c r="D15" s="147" t="s">
        <v>161</v>
      </c>
      <c r="E15" s="147" t="s">
        <v>162</v>
      </c>
      <c r="F15" s="148" t="s">
        <v>107</v>
      </c>
      <c r="G15" s="149" t="s">
        <v>196</v>
      </c>
      <c r="H15" s="150">
        <v>82600</v>
      </c>
    </row>
    <row r="16" spans="1:8" s="60" customFormat="1" ht="51" x14ac:dyDescent="0.2">
      <c r="A16" s="146" t="s">
        <v>208</v>
      </c>
      <c r="B16" s="146" t="s">
        <v>210</v>
      </c>
      <c r="C16" s="146" t="s">
        <v>128</v>
      </c>
      <c r="D16" s="147" t="s">
        <v>129</v>
      </c>
      <c r="E16" s="147" t="s">
        <v>180</v>
      </c>
      <c r="F16" s="148" t="s">
        <v>144</v>
      </c>
      <c r="G16" s="149" t="s">
        <v>211</v>
      </c>
      <c r="H16" s="150">
        <v>54813.13</v>
      </c>
    </row>
    <row r="17" spans="1:8" s="60" customFormat="1" ht="63.75" x14ac:dyDescent="0.2">
      <c r="A17" s="146" t="s">
        <v>208</v>
      </c>
      <c r="B17" s="146" t="s">
        <v>212</v>
      </c>
      <c r="C17" s="146" t="s">
        <v>117</v>
      </c>
      <c r="D17" s="147" t="s">
        <v>213</v>
      </c>
      <c r="E17" s="147" t="s">
        <v>179</v>
      </c>
      <c r="F17" s="148" t="s">
        <v>214</v>
      </c>
      <c r="G17" s="149" t="s">
        <v>215</v>
      </c>
      <c r="H17" s="150">
        <v>22892</v>
      </c>
    </row>
    <row r="18" spans="1:8" s="60" customFormat="1" ht="38.25" x14ac:dyDescent="0.2">
      <c r="A18" s="146" t="s">
        <v>208</v>
      </c>
      <c r="B18" s="146" t="s">
        <v>216</v>
      </c>
      <c r="C18" s="146" t="s">
        <v>177</v>
      </c>
      <c r="D18" s="147" t="s">
        <v>217</v>
      </c>
      <c r="E18" s="147" t="s">
        <v>178</v>
      </c>
      <c r="F18" s="148" t="s">
        <v>107</v>
      </c>
      <c r="G18" s="149" t="s">
        <v>196</v>
      </c>
      <c r="H18" s="150">
        <v>354000</v>
      </c>
    </row>
    <row r="19" spans="1:8" s="60" customFormat="1" ht="25.5" x14ac:dyDescent="0.2">
      <c r="A19" s="146" t="s">
        <v>218</v>
      </c>
      <c r="B19" s="146" t="s">
        <v>219</v>
      </c>
      <c r="C19" s="146" t="s">
        <v>69</v>
      </c>
      <c r="D19" s="147" t="s">
        <v>1</v>
      </c>
      <c r="E19" s="147" t="s">
        <v>220</v>
      </c>
      <c r="F19" s="148" t="s">
        <v>115</v>
      </c>
      <c r="G19" s="149" t="s">
        <v>116</v>
      </c>
      <c r="H19" s="150">
        <v>4968</v>
      </c>
    </row>
    <row r="20" spans="1:8" s="60" customFormat="1" ht="25.5" x14ac:dyDescent="0.2">
      <c r="A20" s="146" t="s">
        <v>218</v>
      </c>
      <c r="B20" s="146" t="s">
        <v>219</v>
      </c>
      <c r="C20" s="146" t="s">
        <v>69</v>
      </c>
      <c r="D20" s="147" t="s">
        <v>1</v>
      </c>
      <c r="E20" s="147" t="s">
        <v>220</v>
      </c>
      <c r="F20" s="148" t="s">
        <v>96</v>
      </c>
      <c r="G20" s="149" t="s">
        <v>221</v>
      </c>
      <c r="H20" s="150">
        <v>218857.5</v>
      </c>
    </row>
    <row r="21" spans="1:8" s="60" customFormat="1" ht="25.5" x14ac:dyDescent="0.2">
      <c r="A21" s="146" t="s">
        <v>218</v>
      </c>
      <c r="B21" s="146" t="s">
        <v>219</v>
      </c>
      <c r="C21" s="146" t="s">
        <v>69</v>
      </c>
      <c r="D21" s="147" t="s">
        <v>1</v>
      </c>
      <c r="E21" s="147" t="s">
        <v>220</v>
      </c>
      <c r="F21" s="148" t="s">
        <v>4</v>
      </c>
      <c r="G21" s="149" t="s">
        <v>111</v>
      </c>
      <c r="H21" s="150">
        <v>350</v>
      </c>
    </row>
    <row r="22" spans="1:8" s="60" customFormat="1" ht="25.5" x14ac:dyDescent="0.2">
      <c r="A22" s="146" t="s">
        <v>218</v>
      </c>
      <c r="B22" s="146" t="s">
        <v>219</v>
      </c>
      <c r="C22" s="146" t="s">
        <v>69</v>
      </c>
      <c r="D22" s="147" t="s">
        <v>1</v>
      </c>
      <c r="E22" s="147" t="s">
        <v>220</v>
      </c>
      <c r="F22" s="148" t="s">
        <v>93</v>
      </c>
      <c r="G22" s="149" t="s">
        <v>222</v>
      </c>
      <c r="H22" s="150">
        <v>712.56</v>
      </c>
    </row>
    <row r="23" spans="1:8" s="60" customFormat="1" ht="25.5" x14ac:dyDescent="0.2">
      <c r="A23" s="146" t="s">
        <v>218</v>
      </c>
      <c r="B23" s="146" t="s">
        <v>219</v>
      </c>
      <c r="C23" s="146" t="s">
        <v>69</v>
      </c>
      <c r="D23" s="147" t="s">
        <v>1</v>
      </c>
      <c r="E23" s="147" t="s">
        <v>220</v>
      </c>
      <c r="F23" s="148" t="s">
        <v>189</v>
      </c>
      <c r="G23" s="149" t="s">
        <v>223</v>
      </c>
      <c r="H23" s="150">
        <v>9102</v>
      </c>
    </row>
    <row r="24" spans="1:8" s="60" customFormat="1" ht="25.5" x14ac:dyDescent="0.2">
      <c r="A24" s="146" t="s">
        <v>218</v>
      </c>
      <c r="B24" s="146" t="s">
        <v>219</v>
      </c>
      <c r="C24" s="146" t="s">
        <v>69</v>
      </c>
      <c r="D24" s="147" t="s">
        <v>1</v>
      </c>
      <c r="E24" s="147" t="s">
        <v>220</v>
      </c>
      <c r="F24" s="148" t="s">
        <v>91</v>
      </c>
      <c r="G24" s="149" t="s">
        <v>92</v>
      </c>
      <c r="H24" s="150">
        <v>1000</v>
      </c>
    </row>
    <row r="25" spans="1:8" s="60" customFormat="1" ht="25.5" x14ac:dyDescent="0.2">
      <c r="A25" s="146" t="s">
        <v>218</v>
      </c>
      <c r="B25" s="146" t="s">
        <v>219</v>
      </c>
      <c r="C25" s="146" t="s">
        <v>69</v>
      </c>
      <c r="D25" s="147" t="s">
        <v>1</v>
      </c>
      <c r="E25" s="147" t="s">
        <v>220</v>
      </c>
      <c r="F25" s="148" t="s">
        <v>145</v>
      </c>
      <c r="G25" s="149" t="s">
        <v>193</v>
      </c>
      <c r="H25" s="150">
        <v>3140</v>
      </c>
    </row>
    <row r="26" spans="1:8" s="60" customFormat="1" ht="25.5" x14ac:dyDescent="0.2">
      <c r="A26" s="146" t="s">
        <v>218</v>
      </c>
      <c r="B26" s="146" t="s">
        <v>219</v>
      </c>
      <c r="C26" s="146" t="s">
        <v>69</v>
      </c>
      <c r="D26" s="147" t="s">
        <v>1</v>
      </c>
      <c r="E26" s="147" t="s">
        <v>220</v>
      </c>
      <c r="F26" s="148" t="s">
        <v>191</v>
      </c>
      <c r="G26" s="149" t="s">
        <v>224</v>
      </c>
      <c r="H26" s="150">
        <v>9847</v>
      </c>
    </row>
    <row r="27" spans="1:8" s="60" customFormat="1" ht="38.25" x14ac:dyDescent="0.2">
      <c r="A27" s="146" t="s">
        <v>225</v>
      </c>
      <c r="B27" s="146" t="s">
        <v>226</v>
      </c>
      <c r="C27" s="146" t="s">
        <v>156</v>
      </c>
      <c r="D27" s="147" t="s">
        <v>157</v>
      </c>
      <c r="E27" s="147" t="s">
        <v>158</v>
      </c>
      <c r="F27" s="148" t="s">
        <v>107</v>
      </c>
      <c r="G27" s="149" t="s">
        <v>196</v>
      </c>
      <c r="H27" s="150">
        <v>165200</v>
      </c>
    </row>
    <row r="28" spans="1:8" s="60" customFormat="1" ht="38.25" x14ac:dyDescent="0.2">
      <c r="A28" s="146" t="s">
        <v>225</v>
      </c>
      <c r="B28" s="146" t="s">
        <v>227</v>
      </c>
      <c r="C28" s="146" t="s">
        <v>171</v>
      </c>
      <c r="D28" s="147" t="s">
        <v>172</v>
      </c>
      <c r="E28" s="147" t="s">
        <v>173</v>
      </c>
      <c r="F28" s="148" t="s">
        <v>107</v>
      </c>
      <c r="G28" s="149" t="s">
        <v>196</v>
      </c>
      <c r="H28" s="150">
        <v>70800</v>
      </c>
    </row>
    <row r="29" spans="1:8" s="60" customFormat="1" ht="63.75" x14ac:dyDescent="0.2">
      <c r="A29" s="146" t="s">
        <v>225</v>
      </c>
      <c r="B29" s="146" t="s">
        <v>228</v>
      </c>
      <c r="C29" s="146" t="s">
        <v>174</v>
      </c>
      <c r="D29" s="147" t="s">
        <v>175</v>
      </c>
      <c r="E29" s="147" t="s">
        <v>176</v>
      </c>
      <c r="F29" s="148" t="s">
        <v>106</v>
      </c>
      <c r="G29" s="149" t="s">
        <v>229</v>
      </c>
      <c r="H29" s="150">
        <v>142780</v>
      </c>
    </row>
    <row r="30" spans="1:8" s="60" customFormat="1" ht="38.25" x14ac:dyDescent="0.2">
      <c r="A30" s="146" t="s">
        <v>225</v>
      </c>
      <c r="B30" s="146" t="s">
        <v>230</v>
      </c>
      <c r="C30" s="146" t="s">
        <v>185</v>
      </c>
      <c r="D30" s="147" t="s">
        <v>186</v>
      </c>
      <c r="E30" s="147" t="s">
        <v>187</v>
      </c>
      <c r="F30" s="148" t="s">
        <v>107</v>
      </c>
      <c r="G30" s="149" t="s">
        <v>196</v>
      </c>
      <c r="H30" s="150">
        <v>118000</v>
      </c>
    </row>
    <row r="31" spans="1:8" s="60" customFormat="1" ht="38.25" x14ac:dyDescent="0.2">
      <c r="A31" s="146" t="s">
        <v>225</v>
      </c>
      <c r="B31" s="146" t="s">
        <v>231</v>
      </c>
      <c r="C31" s="146" t="s">
        <v>61</v>
      </c>
      <c r="D31" s="147" t="s">
        <v>62</v>
      </c>
      <c r="E31" s="147" t="s">
        <v>232</v>
      </c>
      <c r="F31" s="148" t="s">
        <v>63</v>
      </c>
      <c r="G31" s="149" t="s">
        <v>233</v>
      </c>
      <c r="H31" s="150">
        <v>38637.22</v>
      </c>
    </row>
    <row r="32" spans="1:8" s="60" customFormat="1" ht="38.25" x14ac:dyDescent="0.2">
      <c r="A32" s="146" t="s">
        <v>225</v>
      </c>
      <c r="B32" s="146" t="s">
        <v>234</v>
      </c>
      <c r="C32" s="146" t="s">
        <v>182</v>
      </c>
      <c r="D32" s="147" t="s">
        <v>183</v>
      </c>
      <c r="E32" s="147" t="s">
        <v>184</v>
      </c>
      <c r="F32" s="148" t="s">
        <v>107</v>
      </c>
      <c r="G32" s="149" t="s">
        <v>196</v>
      </c>
      <c r="H32" s="150">
        <v>188800</v>
      </c>
    </row>
    <row r="33" spans="1:8" s="60" customFormat="1" ht="38.25" x14ac:dyDescent="0.2">
      <c r="A33" s="146" t="s">
        <v>225</v>
      </c>
      <c r="B33" s="146" t="s">
        <v>235</v>
      </c>
      <c r="C33" s="146" t="s">
        <v>47</v>
      </c>
      <c r="D33" s="147" t="s">
        <v>0</v>
      </c>
      <c r="E33" s="147" t="s">
        <v>236</v>
      </c>
      <c r="F33" s="148" t="s">
        <v>3</v>
      </c>
      <c r="G33" s="149" t="s">
        <v>237</v>
      </c>
      <c r="H33" s="150">
        <v>9368.99</v>
      </c>
    </row>
    <row r="34" spans="1:8" s="60" customFormat="1" ht="24" customHeight="1" x14ac:dyDescent="0.2">
      <c r="A34" s="146" t="s">
        <v>238</v>
      </c>
      <c r="B34" s="146" t="s">
        <v>239</v>
      </c>
      <c r="C34" s="146" t="s">
        <v>69</v>
      </c>
      <c r="D34" s="147" t="s">
        <v>1</v>
      </c>
      <c r="E34" s="147" t="s">
        <v>240</v>
      </c>
      <c r="F34" s="148" t="s">
        <v>241</v>
      </c>
      <c r="G34" s="149" t="s">
        <v>242</v>
      </c>
      <c r="H34" s="150">
        <v>8972.7999999999993</v>
      </c>
    </row>
    <row r="35" spans="1:8" s="60" customFormat="1" ht="38.25" x14ac:dyDescent="0.2">
      <c r="A35" s="146" t="s">
        <v>243</v>
      </c>
      <c r="B35" s="146" t="s">
        <v>244</v>
      </c>
      <c r="C35" s="146" t="s">
        <v>168</v>
      </c>
      <c r="D35" s="147" t="s">
        <v>169</v>
      </c>
      <c r="E35" s="147" t="s">
        <v>170</v>
      </c>
      <c r="F35" s="148" t="s">
        <v>107</v>
      </c>
      <c r="G35" s="149" t="s">
        <v>196</v>
      </c>
      <c r="H35" s="150">
        <v>47200</v>
      </c>
    </row>
    <row r="36" spans="1:8" s="60" customFormat="1" ht="51" x14ac:dyDescent="0.2">
      <c r="A36" s="146" t="s">
        <v>243</v>
      </c>
      <c r="B36" s="146" t="s">
        <v>245</v>
      </c>
      <c r="C36" s="146" t="s">
        <v>246</v>
      </c>
      <c r="D36" s="147" t="s">
        <v>247</v>
      </c>
      <c r="E36" s="147" t="s">
        <v>248</v>
      </c>
      <c r="F36" s="148" t="s">
        <v>107</v>
      </c>
      <c r="G36" s="149" t="s">
        <v>196</v>
      </c>
      <c r="H36" s="150">
        <v>94400</v>
      </c>
    </row>
    <row r="37" spans="1:8" s="60" customFormat="1" ht="63.75" x14ac:dyDescent="0.2">
      <c r="A37" s="146" t="s">
        <v>243</v>
      </c>
      <c r="B37" s="146" t="s">
        <v>249</v>
      </c>
      <c r="C37" s="146" t="s">
        <v>84</v>
      </c>
      <c r="D37" s="147" t="s">
        <v>250</v>
      </c>
      <c r="E37" s="147" t="s">
        <v>181</v>
      </c>
      <c r="F37" s="148" t="s">
        <v>4</v>
      </c>
      <c r="G37" s="149" t="s">
        <v>111</v>
      </c>
      <c r="H37" s="150">
        <v>12951.2</v>
      </c>
    </row>
    <row r="38" spans="1:8" s="60" customFormat="1" ht="38.25" x14ac:dyDescent="0.2">
      <c r="A38" s="146" t="s">
        <v>251</v>
      </c>
      <c r="B38" s="146" t="s">
        <v>252</v>
      </c>
      <c r="C38" s="146" t="s">
        <v>47</v>
      </c>
      <c r="D38" s="147" t="s">
        <v>0</v>
      </c>
      <c r="E38" s="147" t="s">
        <v>253</v>
      </c>
      <c r="F38" s="148" t="s">
        <v>70</v>
      </c>
      <c r="G38" s="149" t="s">
        <v>254</v>
      </c>
      <c r="H38" s="150">
        <v>118417.67</v>
      </c>
    </row>
    <row r="39" spans="1:8" s="60" customFormat="1" ht="38.25" x14ac:dyDescent="0.2">
      <c r="A39" s="146" t="s">
        <v>251</v>
      </c>
      <c r="B39" s="146" t="s">
        <v>255</v>
      </c>
      <c r="C39" s="146" t="s">
        <v>47</v>
      </c>
      <c r="D39" s="147" t="s">
        <v>0</v>
      </c>
      <c r="E39" s="147" t="s">
        <v>256</v>
      </c>
      <c r="F39" s="148" t="s">
        <v>70</v>
      </c>
      <c r="G39" s="149" t="s">
        <v>254</v>
      </c>
      <c r="H39" s="150">
        <v>17875</v>
      </c>
    </row>
    <row r="40" spans="1:8" s="60" customFormat="1" ht="38.25" x14ac:dyDescent="0.2">
      <c r="A40" s="146" t="s">
        <v>257</v>
      </c>
      <c r="B40" s="146" t="s">
        <v>258</v>
      </c>
      <c r="C40" s="146" t="s">
        <v>259</v>
      </c>
      <c r="D40" s="147" t="s">
        <v>260</v>
      </c>
      <c r="E40" s="147" t="s">
        <v>261</v>
      </c>
      <c r="F40" s="148" t="s">
        <v>107</v>
      </c>
      <c r="G40" s="149" t="s">
        <v>196</v>
      </c>
      <c r="H40" s="150">
        <v>47200</v>
      </c>
    </row>
    <row r="41" spans="1:8" s="60" customFormat="1" ht="38.25" x14ac:dyDescent="0.2">
      <c r="A41" s="146" t="s">
        <v>257</v>
      </c>
      <c r="B41" s="146" t="s">
        <v>262</v>
      </c>
      <c r="C41" s="146" t="s">
        <v>263</v>
      </c>
      <c r="D41" s="147" t="s">
        <v>264</v>
      </c>
      <c r="E41" s="147" t="s">
        <v>265</v>
      </c>
      <c r="F41" s="148" t="s">
        <v>107</v>
      </c>
      <c r="G41" s="149" t="s">
        <v>196</v>
      </c>
      <c r="H41" s="150">
        <v>236000</v>
      </c>
    </row>
    <row r="42" spans="1:8" s="60" customFormat="1" ht="38.25" x14ac:dyDescent="0.2">
      <c r="A42" s="146" t="s">
        <v>257</v>
      </c>
      <c r="B42" s="146" t="s">
        <v>266</v>
      </c>
      <c r="C42" s="146" t="s">
        <v>267</v>
      </c>
      <c r="D42" s="147" t="s">
        <v>268</v>
      </c>
      <c r="E42" s="147" t="s">
        <v>269</v>
      </c>
      <c r="F42" s="148" t="s">
        <v>107</v>
      </c>
      <c r="G42" s="149" t="s">
        <v>196</v>
      </c>
      <c r="H42" s="150">
        <v>47200</v>
      </c>
    </row>
    <row r="43" spans="1:8" s="60" customFormat="1" ht="51" x14ac:dyDescent="0.2">
      <c r="A43" s="146" t="s">
        <v>257</v>
      </c>
      <c r="B43" s="146" t="s">
        <v>270</v>
      </c>
      <c r="C43" s="146" t="s">
        <v>82</v>
      </c>
      <c r="D43" s="147" t="s">
        <v>83</v>
      </c>
      <c r="E43" s="147" t="s">
        <v>271</v>
      </c>
      <c r="F43" s="148" t="s">
        <v>66</v>
      </c>
      <c r="G43" s="149" t="s">
        <v>272</v>
      </c>
      <c r="H43" s="150">
        <v>233146.54</v>
      </c>
    </row>
    <row r="44" spans="1:8" s="60" customFormat="1" ht="38.25" x14ac:dyDescent="0.2">
      <c r="A44" s="146" t="s">
        <v>257</v>
      </c>
      <c r="B44" s="146" t="s">
        <v>273</v>
      </c>
      <c r="C44" s="146" t="s">
        <v>47</v>
      </c>
      <c r="D44" s="147" t="s">
        <v>0</v>
      </c>
      <c r="E44" s="147" t="s">
        <v>274</v>
      </c>
      <c r="F44" s="148" t="s">
        <v>3</v>
      </c>
      <c r="G44" s="149" t="s">
        <v>237</v>
      </c>
      <c r="H44" s="150">
        <v>211059.22</v>
      </c>
    </row>
    <row r="45" spans="1:8" s="60" customFormat="1" ht="51" x14ac:dyDescent="0.2">
      <c r="A45" s="146" t="s">
        <v>257</v>
      </c>
      <c r="B45" s="146" t="s">
        <v>275</v>
      </c>
      <c r="C45" s="146" t="s">
        <v>64</v>
      </c>
      <c r="D45" s="147" t="s">
        <v>65</v>
      </c>
      <c r="E45" s="147" t="s">
        <v>276</v>
      </c>
      <c r="F45" s="148" t="s">
        <v>66</v>
      </c>
      <c r="G45" s="149" t="s">
        <v>272</v>
      </c>
      <c r="H45" s="150">
        <v>166819.14000000001</v>
      </c>
    </row>
    <row r="46" spans="1:8" s="60" customFormat="1" ht="38.25" x14ac:dyDescent="0.2">
      <c r="A46" s="146" t="s">
        <v>257</v>
      </c>
      <c r="B46" s="146" t="s">
        <v>277</v>
      </c>
      <c r="C46" s="146" t="s">
        <v>47</v>
      </c>
      <c r="D46" s="147" t="s">
        <v>0</v>
      </c>
      <c r="E46" s="147" t="s">
        <v>278</v>
      </c>
      <c r="F46" s="148" t="s">
        <v>3</v>
      </c>
      <c r="G46" s="149" t="s">
        <v>237</v>
      </c>
      <c r="H46" s="150">
        <v>220472.47</v>
      </c>
    </row>
    <row r="47" spans="1:8" s="60" customFormat="1" ht="30" customHeight="1" x14ac:dyDescent="0.2">
      <c r="A47" s="146" t="s">
        <v>279</v>
      </c>
      <c r="B47" s="146" t="s">
        <v>280</v>
      </c>
      <c r="C47" s="146" t="s">
        <v>281</v>
      </c>
      <c r="D47" s="147" t="s">
        <v>282</v>
      </c>
      <c r="E47" s="147" t="s">
        <v>283</v>
      </c>
      <c r="F47" s="148" t="s">
        <v>110</v>
      </c>
      <c r="G47" s="149" t="s">
        <v>284</v>
      </c>
      <c r="H47" s="150">
        <v>25000</v>
      </c>
    </row>
    <row r="48" spans="1:8" s="60" customFormat="1" ht="12.75" x14ac:dyDescent="0.2">
      <c r="A48" s="146" t="s">
        <v>279</v>
      </c>
      <c r="B48" s="146" t="s">
        <v>285</v>
      </c>
      <c r="C48" s="146" t="s">
        <v>69</v>
      </c>
      <c r="D48" s="147" t="s">
        <v>1</v>
      </c>
      <c r="E48" s="147" t="s">
        <v>286</v>
      </c>
      <c r="F48" s="148" t="s">
        <v>76</v>
      </c>
      <c r="G48" s="149" t="s">
        <v>287</v>
      </c>
      <c r="H48" s="150">
        <v>4734577</v>
      </c>
    </row>
    <row r="49" spans="1:8" s="60" customFormat="1" ht="12.75" x14ac:dyDescent="0.2">
      <c r="A49" s="146" t="s">
        <v>279</v>
      </c>
      <c r="B49" s="146" t="s">
        <v>285</v>
      </c>
      <c r="C49" s="146" t="s">
        <v>69</v>
      </c>
      <c r="D49" s="147" t="s">
        <v>1</v>
      </c>
      <c r="E49" s="147" t="s">
        <v>286</v>
      </c>
      <c r="F49" s="148" t="s">
        <v>73</v>
      </c>
      <c r="G49" s="149" t="s">
        <v>288</v>
      </c>
      <c r="H49" s="150">
        <v>334032.95</v>
      </c>
    </row>
    <row r="50" spans="1:8" s="60" customFormat="1" ht="12.75" x14ac:dyDescent="0.2">
      <c r="A50" s="146" t="s">
        <v>279</v>
      </c>
      <c r="B50" s="146" t="s">
        <v>285</v>
      </c>
      <c r="C50" s="146" t="s">
        <v>69</v>
      </c>
      <c r="D50" s="147" t="s">
        <v>1</v>
      </c>
      <c r="E50" s="147" t="s">
        <v>286</v>
      </c>
      <c r="F50" s="148" t="s">
        <v>74</v>
      </c>
      <c r="G50" s="149" t="s">
        <v>289</v>
      </c>
      <c r="H50" s="150">
        <v>336154.98</v>
      </c>
    </row>
    <row r="51" spans="1:8" s="60" customFormat="1" ht="25.5" x14ac:dyDescent="0.2">
      <c r="A51" s="146" t="s">
        <v>279</v>
      </c>
      <c r="B51" s="146" t="s">
        <v>285</v>
      </c>
      <c r="C51" s="146" t="s">
        <v>69</v>
      </c>
      <c r="D51" s="147" t="s">
        <v>1</v>
      </c>
      <c r="E51" s="147" t="s">
        <v>286</v>
      </c>
      <c r="F51" s="148" t="s">
        <v>75</v>
      </c>
      <c r="G51" s="149" t="s">
        <v>290</v>
      </c>
      <c r="H51" s="150">
        <v>49103.49</v>
      </c>
    </row>
    <row r="52" spans="1:8" s="60" customFormat="1" ht="12.75" x14ac:dyDescent="0.2">
      <c r="A52" s="146" t="s">
        <v>279</v>
      </c>
      <c r="B52" s="146" t="s">
        <v>291</v>
      </c>
      <c r="C52" s="146" t="s">
        <v>69</v>
      </c>
      <c r="D52" s="147" t="s">
        <v>1</v>
      </c>
      <c r="E52" s="147" t="s">
        <v>292</v>
      </c>
      <c r="F52" s="148" t="s">
        <v>72</v>
      </c>
      <c r="G52" s="149" t="s">
        <v>293</v>
      </c>
      <c r="H52" s="150">
        <v>2920000</v>
      </c>
    </row>
    <row r="53" spans="1:8" s="60" customFormat="1" ht="12.75" x14ac:dyDescent="0.2">
      <c r="A53" s="146" t="s">
        <v>279</v>
      </c>
      <c r="B53" s="146" t="s">
        <v>291</v>
      </c>
      <c r="C53" s="146" t="s">
        <v>69</v>
      </c>
      <c r="D53" s="147" t="s">
        <v>1</v>
      </c>
      <c r="E53" s="147" t="s">
        <v>292</v>
      </c>
      <c r="F53" s="148" t="s">
        <v>73</v>
      </c>
      <c r="G53" s="149" t="s">
        <v>288</v>
      </c>
      <c r="H53" s="150">
        <v>207028</v>
      </c>
    </row>
    <row r="54" spans="1:8" s="60" customFormat="1" ht="12.75" x14ac:dyDescent="0.2">
      <c r="A54" s="146" t="s">
        <v>279</v>
      </c>
      <c r="B54" s="146" t="s">
        <v>291</v>
      </c>
      <c r="C54" s="146" t="s">
        <v>69</v>
      </c>
      <c r="D54" s="147" t="s">
        <v>1</v>
      </c>
      <c r="E54" s="147" t="s">
        <v>292</v>
      </c>
      <c r="F54" s="148" t="s">
        <v>74</v>
      </c>
      <c r="G54" s="149" t="s">
        <v>289</v>
      </c>
      <c r="H54" s="150">
        <v>207320</v>
      </c>
    </row>
    <row r="55" spans="1:8" s="60" customFormat="1" ht="25.5" x14ac:dyDescent="0.2">
      <c r="A55" s="146" t="s">
        <v>279</v>
      </c>
      <c r="B55" s="146" t="s">
        <v>291</v>
      </c>
      <c r="C55" s="146" t="s">
        <v>69</v>
      </c>
      <c r="D55" s="147" t="s">
        <v>1</v>
      </c>
      <c r="E55" s="147" t="s">
        <v>292</v>
      </c>
      <c r="F55" s="148" t="s">
        <v>75</v>
      </c>
      <c r="G55" s="149" t="s">
        <v>290</v>
      </c>
      <c r="H55" s="150">
        <v>30018.36</v>
      </c>
    </row>
    <row r="56" spans="1:8" s="60" customFormat="1" ht="12.75" x14ac:dyDescent="0.2">
      <c r="A56" s="146" t="s">
        <v>279</v>
      </c>
      <c r="B56" s="146" t="s">
        <v>294</v>
      </c>
      <c r="C56" s="146" t="s">
        <v>69</v>
      </c>
      <c r="D56" s="147" t="s">
        <v>1</v>
      </c>
      <c r="E56" s="147" t="s">
        <v>295</v>
      </c>
      <c r="F56" s="148" t="s">
        <v>71</v>
      </c>
      <c r="G56" s="149" t="s">
        <v>200</v>
      </c>
      <c r="H56" s="150">
        <v>247000</v>
      </c>
    </row>
    <row r="57" spans="1:8" s="60" customFormat="1" ht="25.5" x14ac:dyDescent="0.2">
      <c r="A57" s="146" t="s">
        <v>279</v>
      </c>
      <c r="B57" s="146" t="s">
        <v>296</v>
      </c>
      <c r="C57" s="146" t="s">
        <v>69</v>
      </c>
      <c r="D57" s="147" t="s">
        <v>1</v>
      </c>
      <c r="E57" s="147" t="s">
        <v>297</v>
      </c>
      <c r="F57" s="148" t="s">
        <v>298</v>
      </c>
      <c r="G57" s="149" t="s">
        <v>299</v>
      </c>
      <c r="H57" s="150">
        <v>12459.62</v>
      </c>
    </row>
    <row r="58" spans="1:8" s="60" customFormat="1" ht="63.75" x14ac:dyDescent="0.2">
      <c r="A58" s="146" t="s">
        <v>300</v>
      </c>
      <c r="B58" s="146" t="s">
        <v>301</v>
      </c>
      <c r="C58" s="146" t="s">
        <v>302</v>
      </c>
      <c r="D58" s="147" t="s">
        <v>303</v>
      </c>
      <c r="E58" s="147" t="s">
        <v>304</v>
      </c>
      <c r="F58" s="148" t="s">
        <v>4</v>
      </c>
      <c r="G58" s="149" t="s">
        <v>111</v>
      </c>
      <c r="H58" s="150">
        <v>65306.03</v>
      </c>
    </row>
    <row r="59" spans="1:8" s="60" customFormat="1" ht="63.75" x14ac:dyDescent="0.2">
      <c r="A59" s="146" t="s">
        <v>300</v>
      </c>
      <c r="B59" s="146" t="s">
        <v>301</v>
      </c>
      <c r="C59" s="146" t="s">
        <v>302</v>
      </c>
      <c r="D59" s="147" t="s">
        <v>303</v>
      </c>
      <c r="E59" s="147" t="s">
        <v>304</v>
      </c>
      <c r="F59" s="148" t="s">
        <v>305</v>
      </c>
      <c r="G59" s="149" t="s">
        <v>306</v>
      </c>
      <c r="H59" s="150">
        <v>12922.81</v>
      </c>
    </row>
    <row r="60" spans="1:8" s="60" customFormat="1" ht="38.25" x14ac:dyDescent="0.2">
      <c r="A60" s="146" t="s">
        <v>300</v>
      </c>
      <c r="B60" s="146" t="s">
        <v>307</v>
      </c>
      <c r="C60" s="146" t="s">
        <v>141</v>
      </c>
      <c r="D60" s="147" t="s">
        <v>142</v>
      </c>
      <c r="E60" s="147" t="s">
        <v>308</v>
      </c>
      <c r="F60" s="148" t="s">
        <v>143</v>
      </c>
      <c r="G60" s="149" t="s">
        <v>309</v>
      </c>
      <c r="H60" s="150">
        <v>1005.4</v>
      </c>
    </row>
    <row r="61" spans="1:8" s="60" customFormat="1" ht="38.25" x14ac:dyDescent="0.2">
      <c r="A61" s="146" t="s">
        <v>300</v>
      </c>
      <c r="B61" s="146" t="s">
        <v>310</v>
      </c>
      <c r="C61" s="146" t="s">
        <v>311</v>
      </c>
      <c r="D61" s="147" t="s">
        <v>312</v>
      </c>
      <c r="E61" s="147" t="s">
        <v>313</v>
      </c>
      <c r="F61" s="148" t="s">
        <v>107</v>
      </c>
      <c r="G61" s="149" t="s">
        <v>196</v>
      </c>
      <c r="H61" s="150">
        <v>165200</v>
      </c>
    </row>
    <row r="62" spans="1:8" s="60" customFormat="1" ht="38.25" x14ac:dyDescent="0.2">
      <c r="A62" s="146" t="s">
        <v>300</v>
      </c>
      <c r="B62" s="146" t="s">
        <v>314</v>
      </c>
      <c r="C62" s="146" t="s">
        <v>117</v>
      </c>
      <c r="D62" s="147" t="s">
        <v>213</v>
      </c>
      <c r="E62" s="147" t="s">
        <v>315</v>
      </c>
      <c r="F62" s="148" t="s">
        <v>316</v>
      </c>
      <c r="G62" s="149" t="s">
        <v>317</v>
      </c>
      <c r="H62" s="150">
        <v>12449</v>
      </c>
    </row>
    <row r="63" spans="1:8" s="60" customFormat="1" ht="38.25" x14ac:dyDescent="0.2">
      <c r="A63" s="146" t="s">
        <v>300</v>
      </c>
      <c r="B63" s="146" t="s">
        <v>314</v>
      </c>
      <c r="C63" s="146" t="s">
        <v>117</v>
      </c>
      <c r="D63" s="147" t="s">
        <v>213</v>
      </c>
      <c r="E63" s="147" t="s">
        <v>315</v>
      </c>
      <c r="F63" s="148" t="s">
        <v>318</v>
      </c>
      <c r="G63" s="149" t="s">
        <v>319</v>
      </c>
      <c r="H63" s="150">
        <v>7131</v>
      </c>
    </row>
    <row r="64" spans="1:8" s="60" customFormat="1" ht="51" x14ac:dyDescent="0.2">
      <c r="A64" s="146" t="s">
        <v>300</v>
      </c>
      <c r="B64" s="146" t="s">
        <v>320</v>
      </c>
      <c r="C64" s="146" t="s">
        <v>302</v>
      </c>
      <c r="D64" s="147" t="s">
        <v>303</v>
      </c>
      <c r="E64" s="147" t="s">
        <v>321</v>
      </c>
      <c r="F64" s="148" t="s">
        <v>4</v>
      </c>
      <c r="G64" s="149" t="s">
        <v>111</v>
      </c>
      <c r="H64" s="150">
        <v>39810.589999999997</v>
      </c>
    </row>
    <row r="65" spans="1:9" s="60" customFormat="1" ht="38.25" x14ac:dyDescent="0.2">
      <c r="A65" s="146" t="s">
        <v>300</v>
      </c>
      <c r="B65" s="146" t="s">
        <v>322</v>
      </c>
      <c r="C65" s="146" t="s">
        <v>141</v>
      </c>
      <c r="D65" s="147" t="s">
        <v>142</v>
      </c>
      <c r="E65" s="147" t="s">
        <v>323</v>
      </c>
      <c r="F65" s="148" t="s">
        <v>143</v>
      </c>
      <c r="G65" s="149" t="s">
        <v>309</v>
      </c>
      <c r="H65" s="150">
        <v>1005.4</v>
      </c>
    </row>
    <row r="66" spans="1:9" x14ac:dyDescent="0.25">
      <c r="A66" s="151"/>
      <c r="B66" s="152"/>
      <c r="C66" s="152"/>
      <c r="D66" s="153"/>
      <c r="E66" s="154"/>
      <c r="F66" s="152"/>
      <c r="G66" s="155" t="s">
        <v>7</v>
      </c>
      <c r="H66" s="156">
        <f>SUM(H10:H65)</f>
        <v>12567741.07</v>
      </c>
    </row>
    <row r="67" spans="1:9" x14ac:dyDescent="0.25">
      <c r="A67" s="105"/>
      <c r="B67" s="105"/>
      <c r="C67" s="105"/>
      <c r="D67" s="105"/>
      <c r="E67" s="105"/>
      <c r="F67" s="105"/>
      <c r="G67" s="105"/>
      <c r="H67" s="105"/>
    </row>
    <row r="68" spans="1:9" x14ac:dyDescent="0.25">
      <c r="A68" s="105"/>
      <c r="B68" s="105"/>
      <c r="C68" s="105"/>
      <c r="D68" s="105"/>
      <c r="E68" s="105"/>
      <c r="F68" s="105"/>
      <c r="G68" s="105"/>
      <c r="H68" s="105"/>
    </row>
    <row r="69" spans="1:9" x14ac:dyDescent="0.25">
      <c r="A69" s="66"/>
      <c r="B69" s="67"/>
      <c r="C69" s="67"/>
      <c r="D69" s="106"/>
      <c r="E69" s="70"/>
      <c r="F69" s="67"/>
      <c r="G69" s="69"/>
      <c r="H69" s="71"/>
    </row>
    <row r="70" spans="1:9" x14ac:dyDescent="0.25">
      <c r="A70" s="105"/>
      <c r="B70" s="105"/>
      <c r="C70" s="105"/>
      <c r="D70" s="105"/>
      <c r="E70" s="105"/>
      <c r="F70" s="105"/>
      <c r="G70" s="105"/>
      <c r="H70" s="105"/>
    </row>
    <row r="71" spans="1:9" x14ac:dyDescent="0.25">
      <c r="A71" s="66"/>
      <c r="B71" s="67"/>
      <c r="C71" s="67"/>
      <c r="D71" s="69"/>
      <c r="E71" s="70"/>
      <c r="F71" s="67"/>
      <c r="G71" s="69"/>
      <c r="H71" s="71"/>
    </row>
    <row r="72" spans="1:9" x14ac:dyDescent="0.25">
      <c r="A72" s="66"/>
      <c r="B72" s="67"/>
      <c r="C72" s="68"/>
      <c r="D72" s="69"/>
      <c r="E72" s="70"/>
      <c r="F72" s="67"/>
      <c r="G72" s="69"/>
      <c r="H72" s="71"/>
    </row>
    <row r="73" spans="1:9" x14ac:dyDescent="0.25">
      <c r="C73" s="10"/>
      <c r="E73" s="10"/>
      <c r="F73" s="10"/>
      <c r="G73" s="26"/>
      <c r="H73" s="22"/>
    </row>
    <row r="74" spans="1:9" x14ac:dyDescent="0.25">
      <c r="A74" s="10"/>
      <c r="B74" s="10"/>
      <c r="C74" s="2"/>
      <c r="F74" s="43"/>
    </row>
    <row r="75" spans="1:9" ht="15.75" customHeight="1" x14ac:dyDescent="0.25">
      <c r="A75" s="202" t="s">
        <v>48</v>
      </c>
      <c r="B75" s="202"/>
      <c r="C75" s="202"/>
      <c r="D75" s="205" t="s">
        <v>49</v>
      </c>
      <c r="E75" s="205"/>
      <c r="F75" s="205"/>
      <c r="G75" s="205"/>
      <c r="I75" s="2"/>
    </row>
    <row r="76" spans="1:9" ht="15.75" customHeight="1" x14ac:dyDescent="0.25">
      <c r="A76" s="203" t="s">
        <v>50</v>
      </c>
      <c r="B76" s="203"/>
      <c r="C76" s="203"/>
      <c r="D76" s="207" t="s">
        <v>42</v>
      </c>
      <c r="E76" s="207"/>
      <c r="F76" s="207"/>
      <c r="G76" s="207"/>
      <c r="I76" s="2"/>
    </row>
    <row r="77" spans="1:9" ht="15.75" customHeight="1" x14ac:dyDescent="0.25">
      <c r="A77" s="202" t="s">
        <v>43</v>
      </c>
      <c r="B77" s="202"/>
      <c r="C77" s="202"/>
      <c r="D77" s="23" t="s">
        <v>68</v>
      </c>
      <c r="E77" s="23"/>
      <c r="F77" s="23"/>
      <c r="G77" s="23"/>
      <c r="I77" s="2"/>
    </row>
    <row r="78" spans="1:9" x14ac:dyDescent="0.25">
      <c r="C78" s="10"/>
      <c r="E78" s="10"/>
      <c r="F78" s="10"/>
      <c r="G78" s="26"/>
      <c r="H78" s="22"/>
    </row>
    <row r="79" spans="1:9" x14ac:dyDescent="0.25">
      <c r="C79" s="10"/>
      <c r="E79" s="10"/>
      <c r="F79" s="10"/>
      <c r="G79" s="26"/>
      <c r="H79" s="22"/>
    </row>
    <row r="80" spans="1:9" x14ac:dyDescent="0.25">
      <c r="C80" s="10"/>
      <c r="E80" s="10"/>
      <c r="F80" s="10"/>
      <c r="G80" s="26"/>
      <c r="H80" s="22"/>
    </row>
    <row r="81" spans="1:11" x14ac:dyDescent="0.25">
      <c r="C81" s="10"/>
      <c r="E81" s="10"/>
      <c r="F81" s="10"/>
      <c r="G81" s="26"/>
      <c r="H81" s="22"/>
    </row>
    <row r="82" spans="1:11" x14ac:dyDescent="0.25">
      <c r="C82" s="10"/>
      <c r="E82" s="10"/>
      <c r="F82" s="10"/>
      <c r="G82" s="26"/>
      <c r="H82" s="22"/>
    </row>
    <row r="83" spans="1:11" x14ac:dyDescent="0.25">
      <c r="C83" s="10"/>
      <c r="E83" s="10"/>
      <c r="F83" s="10"/>
      <c r="G83" s="26"/>
      <c r="H83" s="22"/>
    </row>
    <row r="84" spans="1:11" x14ac:dyDescent="0.25">
      <c r="C84" s="10"/>
      <c r="E84" s="10"/>
      <c r="F84" s="10"/>
      <c r="G84" s="26"/>
      <c r="H84" s="22"/>
    </row>
    <row r="85" spans="1:11" ht="18.75" x14ac:dyDescent="0.3">
      <c r="A85" s="16"/>
      <c r="B85" s="17"/>
      <c r="C85" s="18"/>
      <c r="D85" s="17"/>
      <c r="E85" s="18"/>
      <c r="F85" s="16"/>
      <c r="G85" s="16"/>
      <c r="H85" s="19"/>
    </row>
    <row r="86" spans="1:11" x14ac:dyDescent="0.25">
      <c r="A86" s="10"/>
      <c r="B86" s="10"/>
      <c r="C86" s="2"/>
      <c r="F86" s="43"/>
    </row>
    <row r="87" spans="1:11" x14ac:dyDescent="0.25">
      <c r="A87" s="10"/>
      <c r="B87" s="10"/>
      <c r="C87" s="2"/>
      <c r="F87" s="43"/>
    </row>
    <row r="88" spans="1:11" x14ac:dyDescent="0.25">
      <c r="A88" s="208" t="s">
        <v>44</v>
      </c>
      <c r="B88" s="208"/>
      <c r="C88" s="208"/>
      <c r="D88" s="208"/>
      <c r="E88" s="208"/>
      <c r="F88" s="208"/>
      <c r="G88" s="208"/>
      <c r="H88" s="208"/>
      <c r="I88" s="208"/>
    </row>
    <row r="89" spans="1:11" x14ac:dyDescent="0.25">
      <c r="A89" s="208" t="s">
        <v>52</v>
      </c>
      <c r="B89" s="208"/>
      <c r="C89" s="208"/>
      <c r="D89" s="208"/>
      <c r="E89" s="208"/>
      <c r="F89" s="208"/>
      <c r="G89" s="208"/>
      <c r="H89" s="208"/>
      <c r="I89" s="208"/>
    </row>
    <row r="90" spans="1:11" x14ac:dyDescent="0.25">
      <c r="A90" s="208" t="s">
        <v>54</v>
      </c>
      <c r="B90" s="208"/>
      <c r="C90" s="208"/>
      <c r="D90" s="208"/>
      <c r="E90" s="208"/>
      <c r="F90" s="208"/>
      <c r="G90" s="208"/>
      <c r="H90" s="208"/>
      <c r="I90" s="208"/>
    </row>
    <row r="91" spans="1:11" x14ac:dyDescent="0.25">
      <c r="A91" s="208" t="s">
        <v>324</v>
      </c>
      <c r="B91" s="208"/>
      <c r="C91" s="208"/>
      <c r="D91" s="208"/>
      <c r="E91" s="208"/>
      <c r="F91" s="208"/>
      <c r="G91" s="208"/>
      <c r="H91" s="208"/>
      <c r="I91" s="208"/>
    </row>
    <row r="92" spans="1:11" x14ac:dyDescent="0.25">
      <c r="A92" s="209" t="s">
        <v>46</v>
      </c>
      <c r="B92" s="209"/>
      <c r="C92" s="209"/>
      <c r="D92" s="209"/>
      <c r="E92" s="209"/>
      <c r="F92" s="209"/>
      <c r="G92" s="209"/>
      <c r="H92" s="209"/>
      <c r="I92" s="209"/>
    </row>
    <row r="93" spans="1:11" x14ac:dyDescent="0.25">
      <c r="C93" s="10"/>
      <c r="D93" s="10"/>
      <c r="E93" s="2"/>
      <c r="K93" s="2"/>
    </row>
    <row r="94" spans="1:11" x14ac:dyDescent="0.25">
      <c r="C94" s="10"/>
      <c r="D94" s="10"/>
      <c r="E94" s="2"/>
      <c r="K94" s="2"/>
    </row>
    <row r="95" spans="1:11" ht="39" x14ac:dyDescent="0.25">
      <c r="A95" s="211" t="s">
        <v>2</v>
      </c>
      <c r="B95" s="211" t="s">
        <v>35</v>
      </c>
      <c r="C95" s="211" t="s">
        <v>32</v>
      </c>
      <c r="D95" s="211" t="s">
        <v>45</v>
      </c>
      <c r="E95" s="211" t="s">
        <v>67</v>
      </c>
      <c r="F95" s="211" t="s">
        <v>36</v>
      </c>
      <c r="G95" s="212" t="s">
        <v>37</v>
      </c>
      <c r="H95" s="212" t="s">
        <v>38</v>
      </c>
      <c r="I95" s="211" t="s">
        <v>39</v>
      </c>
      <c r="J95" s="211" t="s">
        <v>40</v>
      </c>
    </row>
    <row r="96" spans="1:11" ht="64.5" x14ac:dyDescent="0.25">
      <c r="A96" s="146" t="s">
        <v>153</v>
      </c>
      <c r="B96" s="147" t="s">
        <v>154</v>
      </c>
      <c r="C96" s="147" t="s">
        <v>155</v>
      </c>
      <c r="D96" s="146" t="s">
        <v>194</v>
      </c>
      <c r="E96" s="146" t="s">
        <v>195</v>
      </c>
      <c r="F96" s="93">
        <v>46022</v>
      </c>
      <c r="G96" s="150">
        <v>47200</v>
      </c>
      <c r="H96" s="94">
        <f>+G96</f>
        <v>47200</v>
      </c>
      <c r="I96" s="95">
        <v>0</v>
      </c>
      <c r="J96" s="96" t="s">
        <v>41</v>
      </c>
    </row>
    <row r="97" spans="1:10" ht="64.5" x14ac:dyDescent="0.25">
      <c r="A97" s="146" t="s">
        <v>166</v>
      </c>
      <c r="B97" s="147" t="s">
        <v>206</v>
      </c>
      <c r="C97" s="147" t="s">
        <v>167</v>
      </c>
      <c r="D97" s="146" t="s">
        <v>201</v>
      </c>
      <c r="E97" s="146" t="s">
        <v>205</v>
      </c>
      <c r="F97" s="93">
        <v>46022</v>
      </c>
      <c r="G97" s="150">
        <v>35400</v>
      </c>
      <c r="H97" s="94">
        <f t="shared" ref="H97:H118" si="0">+G97</f>
        <v>35400</v>
      </c>
      <c r="I97" s="95">
        <v>0</v>
      </c>
      <c r="J97" s="96" t="s">
        <v>41</v>
      </c>
    </row>
    <row r="98" spans="1:10" ht="51.75" x14ac:dyDescent="0.25">
      <c r="A98" s="146" t="s">
        <v>163</v>
      </c>
      <c r="B98" s="147" t="s">
        <v>164</v>
      </c>
      <c r="C98" s="147" t="s">
        <v>165</v>
      </c>
      <c r="D98" s="146" t="s">
        <v>201</v>
      </c>
      <c r="E98" s="146" t="s">
        <v>207</v>
      </c>
      <c r="F98" s="93">
        <v>46022</v>
      </c>
      <c r="G98" s="150">
        <v>70800</v>
      </c>
      <c r="H98" s="94">
        <f t="shared" si="0"/>
        <v>70800</v>
      </c>
      <c r="I98" s="95">
        <v>0</v>
      </c>
      <c r="J98" s="96" t="s">
        <v>41</v>
      </c>
    </row>
    <row r="99" spans="1:10" ht="64.5" x14ac:dyDescent="0.25">
      <c r="A99" s="146" t="s">
        <v>160</v>
      </c>
      <c r="B99" s="147" t="s">
        <v>161</v>
      </c>
      <c r="C99" s="147" t="s">
        <v>162</v>
      </c>
      <c r="D99" s="146" t="s">
        <v>208</v>
      </c>
      <c r="E99" s="146" t="s">
        <v>209</v>
      </c>
      <c r="F99" s="93">
        <v>46022</v>
      </c>
      <c r="G99" s="150">
        <v>82600</v>
      </c>
      <c r="H99" s="94">
        <f t="shared" si="0"/>
        <v>82600</v>
      </c>
      <c r="I99" s="95">
        <v>0</v>
      </c>
      <c r="J99" s="96" t="s">
        <v>41</v>
      </c>
    </row>
    <row r="100" spans="1:10" ht="64.5" x14ac:dyDescent="0.25">
      <c r="A100" s="146" t="s">
        <v>128</v>
      </c>
      <c r="B100" s="147" t="s">
        <v>129</v>
      </c>
      <c r="C100" s="147" t="s">
        <v>180</v>
      </c>
      <c r="D100" s="146" t="s">
        <v>208</v>
      </c>
      <c r="E100" s="146" t="s">
        <v>210</v>
      </c>
      <c r="F100" s="93">
        <v>46022</v>
      </c>
      <c r="G100" s="150">
        <v>54813.13</v>
      </c>
      <c r="H100" s="94">
        <f t="shared" si="0"/>
        <v>54813.13</v>
      </c>
      <c r="I100" s="95">
        <v>0</v>
      </c>
      <c r="J100" s="96" t="s">
        <v>41</v>
      </c>
    </row>
    <row r="101" spans="1:10" ht="90" x14ac:dyDescent="0.25">
      <c r="A101" s="146" t="s">
        <v>117</v>
      </c>
      <c r="B101" s="147" t="s">
        <v>213</v>
      </c>
      <c r="C101" s="147" t="s">
        <v>179</v>
      </c>
      <c r="D101" s="146" t="s">
        <v>208</v>
      </c>
      <c r="E101" s="146" t="s">
        <v>212</v>
      </c>
      <c r="F101" s="93">
        <v>46022</v>
      </c>
      <c r="G101" s="150">
        <v>22892</v>
      </c>
      <c r="H101" s="94">
        <f t="shared" si="0"/>
        <v>22892</v>
      </c>
      <c r="I101" s="95">
        <v>0</v>
      </c>
      <c r="J101" s="96" t="s">
        <v>41</v>
      </c>
    </row>
    <row r="102" spans="1:10" ht="64.5" x14ac:dyDescent="0.25">
      <c r="A102" s="146" t="s">
        <v>177</v>
      </c>
      <c r="B102" s="147" t="s">
        <v>217</v>
      </c>
      <c r="C102" s="147" t="s">
        <v>178</v>
      </c>
      <c r="D102" s="146" t="s">
        <v>208</v>
      </c>
      <c r="E102" s="146" t="s">
        <v>216</v>
      </c>
      <c r="F102" s="93">
        <v>46022</v>
      </c>
      <c r="G102" s="150">
        <v>354000</v>
      </c>
      <c r="H102" s="94">
        <f t="shared" si="0"/>
        <v>354000</v>
      </c>
      <c r="I102" s="95">
        <v>0</v>
      </c>
      <c r="J102" s="96" t="s">
        <v>41</v>
      </c>
    </row>
    <row r="103" spans="1:10" ht="64.5" x14ac:dyDescent="0.25">
      <c r="A103" s="146" t="s">
        <v>156</v>
      </c>
      <c r="B103" s="147" t="s">
        <v>157</v>
      </c>
      <c r="C103" s="147" t="s">
        <v>158</v>
      </c>
      <c r="D103" s="146" t="s">
        <v>225</v>
      </c>
      <c r="E103" s="146" t="s">
        <v>226</v>
      </c>
      <c r="F103" s="93">
        <v>46022</v>
      </c>
      <c r="G103" s="150">
        <v>165200</v>
      </c>
      <c r="H103" s="94">
        <f t="shared" si="0"/>
        <v>165200</v>
      </c>
      <c r="I103" s="95">
        <v>0</v>
      </c>
      <c r="J103" s="96" t="s">
        <v>41</v>
      </c>
    </row>
    <row r="104" spans="1:10" ht="64.5" x14ac:dyDescent="0.25">
      <c r="A104" s="146" t="s">
        <v>171</v>
      </c>
      <c r="B104" s="147" t="s">
        <v>172</v>
      </c>
      <c r="C104" s="147" t="s">
        <v>173</v>
      </c>
      <c r="D104" s="146" t="s">
        <v>225</v>
      </c>
      <c r="E104" s="146" t="s">
        <v>227</v>
      </c>
      <c r="F104" s="93">
        <v>46022</v>
      </c>
      <c r="G104" s="150">
        <v>70800</v>
      </c>
      <c r="H104" s="94">
        <f t="shared" si="0"/>
        <v>70800</v>
      </c>
      <c r="I104" s="95">
        <v>0</v>
      </c>
      <c r="J104" s="96" t="s">
        <v>41</v>
      </c>
    </row>
    <row r="105" spans="1:10" ht="90" x14ac:dyDescent="0.25">
      <c r="A105" s="146" t="s">
        <v>174</v>
      </c>
      <c r="B105" s="147" t="s">
        <v>175</v>
      </c>
      <c r="C105" s="147" t="s">
        <v>176</v>
      </c>
      <c r="D105" s="146" t="s">
        <v>225</v>
      </c>
      <c r="E105" s="146" t="s">
        <v>228</v>
      </c>
      <c r="F105" s="93">
        <v>46022</v>
      </c>
      <c r="G105" s="150">
        <v>142780</v>
      </c>
      <c r="H105" s="94">
        <f t="shared" si="0"/>
        <v>142780</v>
      </c>
      <c r="I105" s="95">
        <v>0</v>
      </c>
      <c r="J105" s="96" t="s">
        <v>41</v>
      </c>
    </row>
    <row r="106" spans="1:10" ht="51.75" x14ac:dyDescent="0.25">
      <c r="A106" s="146" t="s">
        <v>185</v>
      </c>
      <c r="B106" s="147" t="s">
        <v>186</v>
      </c>
      <c r="C106" s="147" t="s">
        <v>187</v>
      </c>
      <c r="D106" s="146" t="s">
        <v>225</v>
      </c>
      <c r="E106" s="146" t="s">
        <v>230</v>
      </c>
      <c r="F106" s="93">
        <v>46022</v>
      </c>
      <c r="G106" s="150">
        <v>118000</v>
      </c>
      <c r="H106" s="94">
        <f t="shared" si="0"/>
        <v>118000</v>
      </c>
      <c r="I106" s="95">
        <v>0</v>
      </c>
      <c r="J106" s="96" t="s">
        <v>41</v>
      </c>
    </row>
    <row r="107" spans="1:10" ht="64.5" x14ac:dyDescent="0.25">
      <c r="A107" s="146" t="s">
        <v>182</v>
      </c>
      <c r="B107" s="147" t="s">
        <v>183</v>
      </c>
      <c r="C107" s="147" t="s">
        <v>184</v>
      </c>
      <c r="D107" s="146" t="s">
        <v>225</v>
      </c>
      <c r="E107" s="146" t="s">
        <v>234</v>
      </c>
      <c r="F107" s="93">
        <v>46022</v>
      </c>
      <c r="G107" s="150">
        <v>188800</v>
      </c>
      <c r="H107" s="94">
        <f t="shared" si="0"/>
        <v>188800</v>
      </c>
      <c r="I107" s="95">
        <v>0</v>
      </c>
      <c r="J107" s="96" t="s">
        <v>41</v>
      </c>
    </row>
    <row r="108" spans="1:10" ht="64.5" x14ac:dyDescent="0.25">
      <c r="A108" s="146" t="s">
        <v>168</v>
      </c>
      <c r="B108" s="147" t="s">
        <v>169</v>
      </c>
      <c r="C108" s="147" t="s">
        <v>170</v>
      </c>
      <c r="D108" s="146" t="s">
        <v>243</v>
      </c>
      <c r="E108" s="146" t="s">
        <v>244</v>
      </c>
      <c r="F108" s="93">
        <v>46022</v>
      </c>
      <c r="G108" s="150">
        <v>47200</v>
      </c>
      <c r="H108" s="94">
        <f t="shared" si="0"/>
        <v>47200</v>
      </c>
      <c r="I108" s="95">
        <v>0</v>
      </c>
      <c r="J108" s="96" t="s">
        <v>41</v>
      </c>
    </row>
    <row r="109" spans="1:10" ht="64.5" x14ac:dyDescent="0.25">
      <c r="A109" s="146" t="s">
        <v>246</v>
      </c>
      <c r="B109" s="147" t="s">
        <v>247</v>
      </c>
      <c r="C109" s="147" t="s">
        <v>248</v>
      </c>
      <c r="D109" s="146" t="s">
        <v>243</v>
      </c>
      <c r="E109" s="146" t="s">
        <v>245</v>
      </c>
      <c r="F109" s="93">
        <v>46022</v>
      </c>
      <c r="G109" s="150">
        <v>94400</v>
      </c>
      <c r="H109" s="94">
        <f t="shared" si="0"/>
        <v>94400</v>
      </c>
      <c r="I109" s="95">
        <v>0</v>
      </c>
      <c r="J109" s="96" t="s">
        <v>41</v>
      </c>
    </row>
    <row r="110" spans="1:10" ht="90" x14ac:dyDescent="0.25">
      <c r="A110" s="146" t="s">
        <v>84</v>
      </c>
      <c r="B110" s="147" t="s">
        <v>250</v>
      </c>
      <c r="C110" s="147" t="s">
        <v>181</v>
      </c>
      <c r="D110" s="146" t="s">
        <v>243</v>
      </c>
      <c r="E110" s="146" t="s">
        <v>249</v>
      </c>
      <c r="F110" s="93">
        <v>46022</v>
      </c>
      <c r="G110" s="150">
        <v>12951.2</v>
      </c>
      <c r="H110" s="94">
        <f t="shared" si="0"/>
        <v>12951.2</v>
      </c>
      <c r="I110" s="95">
        <v>0</v>
      </c>
      <c r="J110" s="96" t="s">
        <v>41</v>
      </c>
    </row>
    <row r="111" spans="1:10" ht="64.5" x14ac:dyDescent="0.25">
      <c r="A111" s="146" t="s">
        <v>259</v>
      </c>
      <c r="B111" s="147" t="s">
        <v>260</v>
      </c>
      <c r="C111" s="147" t="s">
        <v>261</v>
      </c>
      <c r="D111" s="146" t="s">
        <v>257</v>
      </c>
      <c r="E111" s="146" t="s">
        <v>258</v>
      </c>
      <c r="F111" s="93">
        <v>46022</v>
      </c>
      <c r="G111" s="150">
        <v>47200</v>
      </c>
      <c r="H111" s="94">
        <f t="shared" si="0"/>
        <v>47200</v>
      </c>
      <c r="I111" s="95">
        <v>0</v>
      </c>
      <c r="J111" s="96" t="s">
        <v>41</v>
      </c>
    </row>
    <row r="112" spans="1:10" ht="64.5" x14ac:dyDescent="0.25">
      <c r="A112" s="146" t="s">
        <v>263</v>
      </c>
      <c r="B112" s="147" t="s">
        <v>264</v>
      </c>
      <c r="C112" s="147" t="s">
        <v>265</v>
      </c>
      <c r="D112" s="146" t="s">
        <v>257</v>
      </c>
      <c r="E112" s="146" t="s">
        <v>262</v>
      </c>
      <c r="F112" s="93">
        <v>46022</v>
      </c>
      <c r="G112" s="150">
        <v>236000</v>
      </c>
      <c r="H112" s="94">
        <f t="shared" si="0"/>
        <v>236000</v>
      </c>
      <c r="I112" s="95">
        <v>0</v>
      </c>
      <c r="J112" s="96" t="s">
        <v>41</v>
      </c>
    </row>
    <row r="113" spans="1:11" ht="64.5" x14ac:dyDescent="0.25">
      <c r="A113" s="146" t="s">
        <v>267</v>
      </c>
      <c r="B113" s="147" t="s">
        <v>268</v>
      </c>
      <c r="C113" s="147" t="s">
        <v>269</v>
      </c>
      <c r="D113" s="146" t="s">
        <v>257</v>
      </c>
      <c r="E113" s="146" t="s">
        <v>266</v>
      </c>
      <c r="F113" s="93">
        <v>46022</v>
      </c>
      <c r="G113" s="150">
        <v>47200</v>
      </c>
      <c r="H113" s="94">
        <f t="shared" si="0"/>
        <v>47200</v>
      </c>
      <c r="I113" s="95">
        <v>0</v>
      </c>
      <c r="J113" s="96" t="s">
        <v>41</v>
      </c>
    </row>
    <row r="114" spans="1:11" ht="64.5" x14ac:dyDescent="0.25">
      <c r="A114" s="146" t="s">
        <v>281</v>
      </c>
      <c r="B114" s="147" t="s">
        <v>282</v>
      </c>
      <c r="C114" s="147" t="s">
        <v>283</v>
      </c>
      <c r="D114" s="146" t="s">
        <v>279</v>
      </c>
      <c r="E114" s="146" t="s">
        <v>280</v>
      </c>
      <c r="F114" s="93">
        <v>46022</v>
      </c>
      <c r="G114" s="150">
        <v>25000</v>
      </c>
      <c r="H114" s="94">
        <f t="shared" si="0"/>
        <v>25000</v>
      </c>
      <c r="I114" s="95">
        <v>0</v>
      </c>
      <c r="J114" s="96" t="s">
        <v>41</v>
      </c>
    </row>
    <row r="115" spans="1:11" ht="90" x14ac:dyDescent="0.25">
      <c r="A115" s="146" t="s">
        <v>302</v>
      </c>
      <c r="B115" s="147" t="s">
        <v>303</v>
      </c>
      <c r="C115" s="147" t="s">
        <v>304</v>
      </c>
      <c r="D115" s="146" t="s">
        <v>300</v>
      </c>
      <c r="E115" s="146" t="s">
        <v>301</v>
      </c>
      <c r="F115" s="93">
        <v>46022</v>
      </c>
      <c r="G115" s="150">
        <v>78228.84</v>
      </c>
      <c r="H115" s="94">
        <f t="shared" si="0"/>
        <v>78228.84</v>
      </c>
      <c r="I115" s="95">
        <v>0</v>
      </c>
      <c r="J115" s="96" t="s">
        <v>41</v>
      </c>
      <c r="K115" t="s">
        <v>368</v>
      </c>
    </row>
    <row r="116" spans="1:11" ht="51.75" x14ac:dyDescent="0.25">
      <c r="A116" s="146" t="s">
        <v>311</v>
      </c>
      <c r="B116" s="147" t="s">
        <v>312</v>
      </c>
      <c r="C116" s="147" t="s">
        <v>313</v>
      </c>
      <c r="D116" s="146" t="s">
        <v>300</v>
      </c>
      <c r="E116" s="146" t="s">
        <v>310</v>
      </c>
      <c r="F116" s="93">
        <v>46022</v>
      </c>
      <c r="G116" s="150">
        <v>165200</v>
      </c>
      <c r="H116" s="94">
        <f t="shared" si="0"/>
        <v>165200</v>
      </c>
      <c r="I116" s="95">
        <v>0</v>
      </c>
      <c r="J116" s="96" t="s">
        <v>41</v>
      </c>
    </row>
    <row r="117" spans="1:11" ht="64.5" x14ac:dyDescent="0.25">
      <c r="A117" s="146" t="s">
        <v>117</v>
      </c>
      <c r="B117" s="147" t="s">
        <v>213</v>
      </c>
      <c r="C117" s="147" t="s">
        <v>315</v>
      </c>
      <c r="D117" s="146" t="s">
        <v>300</v>
      </c>
      <c r="E117" s="146" t="s">
        <v>314</v>
      </c>
      <c r="F117" s="93">
        <v>46022</v>
      </c>
      <c r="G117" s="150">
        <v>19580</v>
      </c>
      <c r="H117" s="94">
        <f t="shared" si="0"/>
        <v>19580</v>
      </c>
      <c r="I117" s="95">
        <v>0</v>
      </c>
      <c r="J117" s="96" t="s">
        <v>41</v>
      </c>
    </row>
    <row r="118" spans="1:11" ht="64.5" x14ac:dyDescent="0.25">
      <c r="A118" s="146" t="s">
        <v>302</v>
      </c>
      <c r="B118" s="147" t="s">
        <v>303</v>
      </c>
      <c r="C118" s="147" t="s">
        <v>321</v>
      </c>
      <c r="D118" s="146" t="s">
        <v>300</v>
      </c>
      <c r="E118" s="146" t="s">
        <v>320</v>
      </c>
      <c r="F118" s="93">
        <v>46022</v>
      </c>
      <c r="G118" s="150">
        <v>39810.589999999997</v>
      </c>
      <c r="H118" s="94">
        <f t="shared" si="0"/>
        <v>39810.589999999997</v>
      </c>
      <c r="I118" s="95">
        <v>0</v>
      </c>
      <c r="J118" s="96" t="s">
        <v>41</v>
      </c>
    </row>
    <row r="119" spans="1:11" x14ac:dyDescent="0.25">
      <c r="A119" s="97"/>
      <c r="B119" s="98"/>
      <c r="C119" s="98"/>
      <c r="D119" s="99"/>
      <c r="E119" s="99"/>
      <c r="F119" s="213" t="s">
        <v>7</v>
      </c>
      <c r="G119" s="100">
        <f>SUM(G96:G118)</f>
        <v>2166055.7599999998</v>
      </c>
      <c r="H119" s="100">
        <f>SUM(H96:H118)</f>
        <v>2166055.7599999998</v>
      </c>
      <c r="I119" s="101"/>
      <c r="J119" s="99"/>
    </row>
    <row r="120" spans="1:11" x14ac:dyDescent="0.25">
      <c r="A120" s="26"/>
      <c r="B120" s="10"/>
      <c r="C120" s="10"/>
      <c r="D120" s="2"/>
      <c r="E120" s="2"/>
      <c r="G120" s="22"/>
      <c r="J120" s="2"/>
    </row>
    <row r="121" spans="1:11" ht="28.5" customHeight="1" x14ac:dyDescent="0.25">
      <c r="A121" s="10"/>
      <c r="B121" s="10"/>
      <c r="C121" s="2"/>
      <c r="F121" s="43"/>
    </row>
    <row r="122" spans="1:11" ht="15.75" customHeight="1" x14ac:dyDescent="0.25">
      <c r="A122" s="202" t="s">
        <v>48</v>
      </c>
      <c r="B122" s="202"/>
      <c r="C122" s="202"/>
      <c r="D122" s="205" t="s">
        <v>49</v>
      </c>
      <c r="E122" s="205"/>
      <c r="F122" s="205"/>
      <c r="G122" s="205"/>
      <c r="I122" s="2"/>
    </row>
    <row r="123" spans="1:11" ht="15.75" customHeight="1" x14ac:dyDescent="0.25">
      <c r="A123" s="203" t="s">
        <v>50</v>
      </c>
      <c r="B123" s="203"/>
      <c r="C123" s="203"/>
      <c r="D123" s="207" t="s">
        <v>42</v>
      </c>
      <c r="E123" s="207"/>
      <c r="F123" s="207"/>
      <c r="G123" s="207"/>
      <c r="I123" s="2"/>
    </row>
    <row r="124" spans="1:11" ht="15.75" customHeight="1" x14ac:dyDescent="0.25">
      <c r="A124" s="202" t="s">
        <v>43</v>
      </c>
      <c r="B124" s="202"/>
      <c r="C124" s="202"/>
      <c r="D124" s="23" t="s">
        <v>60</v>
      </c>
      <c r="E124" s="23"/>
      <c r="F124" s="23"/>
      <c r="G124" s="23"/>
      <c r="I124" s="2"/>
    </row>
    <row r="125" spans="1:11" x14ac:dyDescent="0.25">
      <c r="A125" s="44"/>
      <c r="B125" s="44"/>
      <c r="C125" s="45"/>
      <c r="D125" s="46"/>
      <c r="E125" s="47"/>
      <c r="F125" s="48"/>
      <c r="G125" s="49"/>
      <c r="H125" s="46"/>
      <c r="I125" s="46"/>
    </row>
    <row r="126" spans="1:11" x14ac:dyDescent="0.25">
      <c r="A126" s="44"/>
      <c r="B126" s="44"/>
      <c r="C126" s="45"/>
      <c r="D126" s="46"/>
      <c r="E126" s="47"/>
      <c r="F126" s="48"/>
      <c r="G126" s="49"/>
      <c r="H126" s="46"/>
      <c r="I126" s="46"/>
    </row>
    <row r="127" spans="1:11" x14ac:dyDescent="0.25">
      <c r="A127" s="44"/>
      <c r="B127" s="44"/>
      <c r="C127" s="45"/>
      <c r="D127" s="46"/>
      <c r="E127" s="47"/>
      <c r="F127" s="48"/>
      <c r="G127" s="49"/>
      <c r="H127" s="46"/>
      <c r="I127" s="46"/>
    </row>
    <row r="128" spans="1:11" x14ac:dyDescent="0.25">
      <c r="A128" s="44"/>
      <c r="B128" s="44"/>
      <c r="C128" s="45"/>
      <c r="D128" s="46"/>
      <c r="E128" s="47"/>
      <c r="F128" s="48"/>
      <c r="G128" s="49"/>
      <c r="H128" s="46"/>
      <c r="I128" s="46"/>
    </row>
    <row r="129" spans="1:9" x14ac:dyDescent="0.25">
      <c r="A129" s="44"/>
      <c r="B129" s="44"/>
      <c r="C129" s="45"/>
      <c r="D129" s="46"/>
      <c r="E129" s="47"/>
      <c r="F129" s="48"/>
      <c r="G129" s="49"/>
      <c r="H129" s="46"/>
      <c r="I129" s="46"/>
    </row>
    <row r="130" spans="1:9" x14ac:dyDescent="0.25">
      <c r="A130" s="44"/>
      <c r="B130" s="44"/>
      <c r="C130" s="45"/>
      <c r="D130" s="46"/>
      <c r="E130" s="47"/>
      <c r="F130" s="48"/>
      <c r="G130" s="49"/>
      <c r="H130" s="46"/>
      <c r="I130" s="46"/>
    </row>
    <row r="131" spans="1:9" x14ac:dyDescent="0.25">
      <c r="A131" s="44"/>
      <c r="B131" s="44"/>
      <c r="C131" s="45"/>
      <c r="D131" s="46"/>
      <c r="E131" s="47"/>
      <c r="F131" s="48"/>
      <c r="G131" s="49"/>
      <c r="H131" s="46"/>
      <c r="I131" s="46"/>
    </row>
    <row r="132" spans="1:9" x14ac:dyDescent="0.25">
      <c r="A132" s="44"/>
      <c r="B132" s="44"/>
      <c r="C132" s="45"/>
      <c r="D132" s="46"/>
      <c r="E132" s="47"/>
      <c r="F132" s="48"/>
      <c r="G132" s="49"/>
      <c r="H132" s="46"/>
      <c r="I132" s="46"/>
    </row>
    <row r="133" spans="1:9" x14ac:dyDescent="0.25">
      <c r="A133" s="44"/>
      <c r="B133" s="44"/>
      <c r="C133" s="45"/>
      <c r="D133" s="46"/>
      <c r="E133" s="47"/>
      <c r="F133" s="48"/>
      <c r="G133" s="49"/>
      <c r="H133" s="46"/>
      <c r="I133" s="46"/>
    </row>
    <row r="134" spans="1:9" x14ac:dyDescent="0.25">
      <c r="B134" s="50"/>
      <c r="E134" s="51"/>
      <c r="G134" s="22"/>
    </row>
    <row r="135" spans="1:9" s="5" customFormat="1" ht="18.75" x14ac:dyDescent="0.3">
      <c r="B135" s="210" t="s">
        <v>55</v>
      </c>
      <c r="C135" s="210"/>
      <c r="D135" s="210"/>
      <c r="E135" s="210"/>
      <c r="F135" s="210"/>
      <c r="G135" s="210"/>
      <c r="H135" s="52"/>
    </row>
    <row r="136" spans="1:9" s="5" customFormat="1" ht="18.75" x14ac:dyDescent="0.3">
      <c r="B136" s="210" t="s">
        <v>56</v>
      </c>
      <c r="C136" s="210"/>
      <c r="D136" s="210"/>
      <c r="E136" s="210"/>
      <c r="F136" s="210"/>
      <c r="G136" s="210"/>
      <c r="H136" s="52"/>
    </row>
    <row r="137" spans="1:9" x14ac:dyDescent="0.25">
      <c r="B137" s="201" t="s">
        <v>57</v>
      </c>
      <c r="C137" s="201"/>
      <c r="D137" s="201"/>
      <c r="E137" s="201"/>
      <c r="F137" s="201"/>
      <c r="G137" s="201"/>
    </row>
    <row r="138" spans="1:9" x14ac:dyDescent="0.25">
      <c r="B138" s="201" t="s">
        <v>324</v>
      </c>
      <c r="C138" s="201"/>
      <c r="D138" s="201"/>
      <c r="E138" s="201"/>
      <c r="F138" s="201"/>
      <c r="G138" s="201"/>
    </row>
    <row r="139" spans="1:9" x14ac:dyDescent="0.25">
      <c r="B139" s="201" t="s">
        <v>46</v>
      </c>
      <c r="C139" s="201"/>
      <c r="D139" s="201"/>
      <c r="E139" s="201"/>
      <c r="F139" s="201"/>
      <c r="G139" s="201"/>
    </row>
    <row r="140" spans="1:9" x14ac:dyDescent="0.25">
      <c r="B140" s="42"/>
      <c r="C140" s="42"/>
      <c r="D140" s="42"/>
      <c r="E140" s="42"/>
      <c r="F140" s="42"/>
      <c r="G140" s="42"/>
    </row>
    <row r="141" spans="1:9" x14ac:dyDescent="0.25">
      <c r="A141" s="107" t="s">
        <v>58</v>
      </c>
      <c r="B141" s="108" t="s">
        <v>59</v>
      </c>
      <c r="C141" s="108" t="s">
        <v>2</v>
      </c>
      <c r="D141" s="107" t="s">
        <v>35</v>
      </c>
      <c r="E141" s="109" t="s">
        <v>32</v>
      </c>
      <c r="F141" s="110" t="s">
        <v>33</v>
      </c>
    </row>
    <row r="142" spans="1:9" ht="36.75" x14ac:dyDescent="0.25">
      <c r="A142" s="54" t="s">
        <v>300</v>
      </c>
      <c r="B142" s="54" t="s">
        <v>376</v>
      </c>
      <c r="C142" s="127" t="s">
        <v>377</v>
      </c>
      <c r="D142" s="77" t="s">
        <v>378</v>
      </c>
      <c r="E142" s="55" t="s">
        <v>379</v>
      </c>
      <c r="F142" s="56">
        <v>47200</v>
      </c>
    </row>
    <row r="143" spans="1:9" ht="48.75" x14ac:dyDescent="0.25">
      <c r="A143" s="214">
        <v>45930</v>
      </c>
      <c r="B143" s="54" t="s">
        <v>380</v>
      </c>
      <c r="C143" s="127" t="s">
        <v>174</v>
      </c>
      <c r="D143" s="77" t="s">
        <v>175</v>
      </c>
      <c r="E143" s="55" t="s">
        <v>381</v>
      </c>
      <c r="F143" s="56">
        <v>71390</v>
      </c>
    </row>
    <row r="144" spans="1:9" ht="48.75" x14ac:dyDescent="0.25">
      <c r="A144" s="214">
        <v>45930</v>
      </c>
      <c r="B144" s="54" t="s">
        <v>382</v>
      </c>
      <c r="C144" s="127" t="s">
        <v>94</v>
      </c>
      <c r="D144" s="77" t="s">
        <v>95</v>
      </c>
      <c r="E144" s="55" t="s">
        <v>383</v>
      </c>
      <c r="F144" s="56">
        <v>296294.40000000002</v>
      </c>
    </row>
    <row r="145" spans="1:6" ht="48.75" x14ac:dyDescent="0.25">
      <c r="A145" s="214">
        <v>45930</v>
      </c>
      <c r="B145" s="54" t="s">
        <v>384</v>
      </c>
      <c r="C145" s="127" t="s">
        <v>114</v>
      </c>
      <c r="D145" s="215" t="s">
        <v>385</v>
      </c>
      <c r="E145" s="55" t="s">
        <v>386</v>
      </c>
      <c r="F145" s="56">
        <v>12785.85</v>
      </c>
    </row>
    <row r="146" spans="1:6" ht="36.75" x14ac:dyDescent="0.25">
      <c r="A146" s="214">
        <v>45930</v>
      </c>
      <c r="B146" s="54" t="s">
        <v>387</v>
      </c>
      <c r="C146" s="127" t="s">
        <v>388</v>
      </c>
      <c r="D146" s="77" t="s">
        <v>389</v>
      </c>
      <c r="E146" s="55" t="s">
        <v>390</v>
      </c>
      <c r="F146" s="56">
        <v>47200</v>
      </c>
    </row>
    <row r="147" spans="1:6" ht="36.75" x14ac:dyDescent="0.25">
      <c r="A147" s="214">
        <v>45930</v>
      </c>
      <c r="B147" s="54" t="s">
        <v>391</v>
      </c>
      <c r="C147" s="127" t="s">
        <v>392</v>
      </c>
      <c r="D147" s="77" t="s">
        <v>393</v>
      </c>
      <c r="E147" s="55" t="s">
        <v>394</v>
      </c>
      <c r="F147" s="56">
        <v>70800</v>
      </c>
    </row>
    <row r="148" spans="1:6" ht="36.75" x14ac:dyDescent="0.25">
      <c r="A148" s="214">
        <v>45930</v>
      </c>
      <c r="B148" s="54" t="s">
        <v>395</v>
      </c>
      <c r="C148" s="127" t="s">
        <v>147</v>
      </c>
      <c r="D148" s="77" t="s">
        <v>148</v>
      </c>
      <c r="E148" s="55" t="s">
        <v>396</v>
      </c>
      <c r="F148" s="56">
        <v>59000</v>
      </c>
    </row>
    <row r="149" spans="1:6" ht="36.75" x14ac:dyDescent="0.25">
      <c r="A149" s="214">
        <v>45930</v>
      </c>
      <c r="B149" s="54" t="s">
        <v>397</v>
      </c>
      <c r="C149" s="127" t="s">
        <v>132</v>
      </c>
      <c r="D149" s="77" t="s">
        <v>398</v>
      </c>
      <c r="E149" s="55" t="s">
        <v>399</v>
      </c>
      <c r="F149" s="56">
        <v>188800</v>
      </c>
    </row>
    <row r="150" spans="1:6" ht="36.75" x14ac:dyDescent="0.25">
      <c r="A150" s="214">
        <v>45930</v>
      </c>
      <c r="B150" s="54" t="s">
        <v>400</v>
      </c>
      <c r="C150" s="127" t="s">
        <v>401</v>
      </c>
      <c r="D150" s="77" t="s">
        <v>402</v>
      </c>
      <c r="E150" s="55" t="s">
        <v>403</v>
      </c>
      <c r="F150" s="56">
        <v>59000</v>
      </c>
    </row>
    <row r="151" spans="1:6" ht="36.75" x14ac:dyDescent="0.25">
      <c r="A151" s="214">
        <v>45930</v>
      </c>
      <c r="B151" s="54" t="s">
        <v>404</v>
      </c>
      <c r="C151" s="127" t="s">
        <v>267</v>
      </c>
      <c r="D151" s="77" t="s">
        <v>268</v>
      </c>
      <c r="E151" s="55" t="s">
        <v>405</v>
      </c>
      <c r="F151" s="56">
        <v>47200</v>
      </c>
    </row>
    <row r="152" spans="1:6" ht="36.75" x14ac:dyDescent="0.25">
      <c r="A152" s="214">
        <v>45930</v>
      </c>
      <c r="B152" s="54" t="s">
        <v>406</v>
      </c>
      <c r="C152" s="127" t="s">
        <v>135</v>
      </c>
      <c r="D152" s="77" t="s">
        <v>136</v>
      </c>
      <c r="E152" s="55" t="s">
        <v>407</v>
      </c>
      <c r="F152" s="56">
        <v>59000</v>
      </c>
    </row>
    <row r="153" spans="1:6" ht="48.75" x14ac:dyDescent="0.25">
      <c r="A153" s="214">
        <v>45930</v>
      </c>
      <c r="B153" s="54" t="s">
        <v>408</v>
      </c>
      <c r="C153" s="127" t="s">
        <v>409</v>
      </c>
      <c r="D153" s="77" t="s">
        <v>410</v>
      </c>
      <c r="E153" s="55" t="s">
        <v>411</v>
      </c>
      <c r="F153" s="56">
        <v>472000</v>
      </c>
    </row>
    <row r="154" spans="1:6" ht="36.75" x14ac:dyDescent="0.25">
      <c r="A154" s="214">
        <v>45930</v>
      </c>
      <c r="B154" s="54" t="s">
        <v>412</v>
      </c>
      <c r="C154" s="127" t="s">
        <v>413</v>
      </c>
      <c r="D154" s="77" t="s">
        <v>414</v>
      </c>
      <c r="E154" s="55" t="s">
        <v>415</v>
      </c>
      <c r="F154" s="56">
        <v>47200</v>
      </c>
    </row>
    <row r="155" spans="1:6" ht="36.75" x14ac:dyDescent="0.25">
      <c r="A155" s="214">
        <v>45930</v>
      </c>
      <c r="B155" s="54" t="s">
        <v>416</v>
      </c>
      <c r="C155" s="127" t="s">
        <v>150</v>
      </c>
      <c r="D155" s="77" t="s">
        <v>151</v>
      </c>
      <c r="E155" s="55" t="s">
        <v>417</v>
      </c>
      <c r="F155" s="56">
        <v>118000</v>
      </c>
    </row>
    <row r="156" spans="1:6" ht="36.75" x14ac:dyDescent="0.25">
      <c r="A156" s="214">
        <v>45930</v>
      </c>
      <c r="B156" s="54" t="s">
        <v>418</v>
      </c>
      <c r="C156" s="127" t="s">
        <v>130</v>
      </c>
      <c r="D156" s="77" t="s">
        <v>131</v>
      </c>
      <c r="E156" s="55" t="s">
        <v>419</v>
      </c>
      <c r="F156" s="56">
        <v>188800</v>
      </c>
    </row>
    <row r="157" spans="1:6" ht="36.75" x14ac:dyDescent="0.25">
      <c r="A157" s="214">
        <v>45930</v>
      </c>
      <c r="B157" s="54" t="s">
        <v>420</v>
      </c>
      <c r="C157" s="127" t="s">
        <v>127</v>
      </c>
      <c r="D157" s="215" t="s">
        <v>421</v>
      </c>
      <c r="E157" s="55" t="s">
        <v>422</v>
      </c>
      <c r="F157" s="56">
        <v>35400</v>
      </c>
    </row>
    <row r="158" spans="1:6" ht="36.75" x14ac:dyDescent="0.25">
      <c r="A158" s="214">
        <v>45930</v>
      </c>
      <c r="B158" s="54" t="s">
        <v>423</v>
      </c>
      <c r="C158" s="127" t="s">
        <v>424</v>
      </c>
      <c r="D158" s="215" t="s">
        <v>425</v>
      </c>
      <c r="E158" s="55" t="s">
        <v>426</v>
      </c>
      <c r="F158" s="56">
        <v>47200</v>
      </c>
    </row>
    <row r="159" spans="1:6" ht="36.75" x14ac:dyDescent="0.25">
      <c r="A159" s="214">
        <v>45930</v>
      </c>
      <c r="B159" s="54" t="s">
        <v>427</v>
      </c>
      <c r="C159" s="127" t="s">
        <v>428</v>
      </c>
      <c r="D159" s="77" t="s">
        <v>429</v>
      </c>
      <c r="E159" s="55" t="s">
        <v>430</v>
      </c>
      <c r="F159" s="56">
        <v>118000</v>
      </c>
    </row>
    <row r="160" spans="1:6" ht="48.75" x14ac:dyDescent="0.25">
      <c r="A160" s="214">
        <v>45930</v>
      </c>
      <c r="B160" s="54" t="s">
        <v>431</v>
      </c>
      <c r="C160" s="127" t="s">
        <v>432</v>
      </c>
      <c r="D160" s="77" t="s">
        <v>433</v>
      </c>
      <c r="E160" s="55" t="s">
        <v>434</v>
      </c>
      <c r="F160" s="56">
        <v>354000</v>
      </c>
    </row>
    <row r="161" spans="1:6" ht="36.75" x14ac:dyDescent="0.25">
      <c r="A161" s="214">
        <v>45930</v>
      </c>
      <c r="B161" s="54" t="s">
        <v>435</v>
      </c>
      <c r="C161" s="127" t="s">
        <v>436</v>
      </c>
      <c r="D161" s="77" t="s">
        <v>437</v>
      </c>
      <c r="E161" s="55" t="s">
        <v>438</v>
      </c>
      <c r="F161" s="56">
        <v>70800</v>
      </c>
    </row>
    <row r="162" spans="1:6" ht="36.75" x14ac:dyDescent="0.25">
      <c r="A162" s="214">
        <v>45930</v>
      </c>
      <c r="B162" s="54" t="s">
        <v>439</v>
      </c>
      <c r="C162" s="127" t="s">
        <v>123</v>
      </c>
      <c r="D162" s="77" t="s">
        <v>124</v>
      </c>
      <c r="E162" s="55" t="s">
        <v>440</v>
      </c>
      <c r="F162" s="56">
        <v>59000</v>
      </c>
    </row>
    <row r="163" spans="1:6" ht="36.75" x14ac:dyDescent="0.25">
      <c r="A163" s="214">
        <v>45930</v>
      </c>
      <c r="B163" s="54" t="s">
        <v>441</v>
      </c>
      <c r="C163" s="127" t="s">
        <v>442</v>
      </c>
      <c r="D163" s="77" t="s">
        <v>443</v>
      </c>
      <c r="E163" s="55" t="s">
        <v>444</v>
      </c>
      <c r="F163" s="56">
        <v>47200</v>
      </c>
    </row>
    <row r="164" spans="1:6" ht="36.75" x14ac:dyDescent="0.25">
      <c r="A164" s="214">
        <v>45930</v>
      </c>
      <c r="B164" s="54" t="s">
        <v>445</v>
      </c>
      <c r="C164" s="127" t="s">
        <v>133</v>
      </c>
      <c r="D164" s="77" t="s">
        <v>134</v>
      </c>
      <c r="E164" s="55" t="s">
        <v>446</v>
      </c>
      <c r="F164" s="56">
        <v>47200</v>
      </c>
    </row>
    <row r="165" spans="1:6" ht="36.75" x14ac:dyDescent="0.25">
      <c r="A165" s="214">
        <v>45930</v>
      </c>
      <c r="B165" s="54" t="s">
        <v>159</v>
      </c>
      <c r="C165" s="127" t="s">
        <v>447</v>
      </c>
      <c r="D165" s="77" t="s">
        <v>448</v>
      </c>
      <c r="E165" s="55" t="s">
        <v>449</v>
      </c>
      <c r="F165" s="56">
        <v>236000</v>
      </c>
    </row>
    <row r="166" spans="1:6" ht="48.75" x14ac:dyDescent="0.25">
      <c r="A166" s="214">
        <v>45930</v>
      </c>
      <c r="B166" s="54" t="s">
        <v>450</v>
      </c>
      <c r="C166" s="127" t="s">
        <v>125</v>
      </c>
      <c r="D166" s="77" t="s">
        <v>126</v>
      </c>
      <c r="E166" s="55" t="s">
        <v>451</v>
      </c>
      <c r="F166" s="56">
        <v>47200</v>
      </c>
    </row>
    <row r="167" spans="1:6" ht="36.75" x14ac:dyDescent="0.25">
      <c r="A167" s="214">
        <v>45930</v>
      </c>
      <c r="B167" s="54" t="s">
        <v>452</v>
      </c>
      <c r="C167" s="127" t="s">
        <v>453</v>
      </c>
      <c r="D167" s="215" t="s">
        <v>454</v>
      </c>
      <c r="E167" s="55" t="s">
        <v>455</v>
      </c>
      <c r="F167" s="56">
        <v>118000</v>
      </c>
    </row>
    <row r="168" spans="1:6" ht="36.75" x14ac:dyDescent="0.25">
      <c r="A168" s="214">
        <v>45930</v>
      </c>
      <c r="B168" s="54" t="s">
        <v>456</v>
      </c>
      <c r="C168" s="127" t="s">
        <v>457</v>
      </c>
      <c r="D168" s="77" t="s">
        <v>458</v>
      </c>
      <c r="E168" s="55" t="s">
        <v>459</v>
      </c>
      <c r="F168" s="56">
        <v>35400</v>
      </c>
    </row>
    <row r="169" spans="1:6" ht="36.75" x14ac:dyDescent="0.25">
      <c r="A169" s="214">
        <v>45930</v>
      </c>
      <c r="B169" s="54" t="s">
        <v>460</v>
      </c>
      <c r="C169" s="127" t="s">
        <v>461</v>
      </c>
      <c r="D169" s="77" t="s">
        <v>462</v>
      </c>
      <c r="E169" s="55" t="s">
        <v>463</v>
      </c>
      <c r="F169" s="56">
        <v>70800</v>
      </c>
    </row>
    <row r="170" spans="1:6" ht="36.75" x14ac:dyDescent="0.25">
      <c r="A170" s="214">
        <v>45930</v>
      </c>
      <c r="B170" s="54" t="s">
        <v>464</v>
      </c>
      <c r="C170" s="127" t="s">
        <v>465</v>
      </c>
      <c r="D170" s="77" t="s">
        <v>466</v>
      </c>
      <c r="E170" s="55" t="s">
        <v>467</v>
      </c>
      <c r="F170" s="56">
        <v>188800</v>
      </c>
    </row>
    <row r="171" spans="1:6" ht="36.75" x14ac:dyDescent="0.25">
      <c r="A171" s="214">
        <v>45930</v>
      </c>
      <c r="B171" s="54" t="s">
        <v>468</v>
      </c>
      <c r="C171" s="127" t="s">
        <v>469</v>
      </c>
      <c r="D171" s="215" t="s">
        <v>470</v>
      </c>
      <c r="E171" s="55" t="s">
        <v>471</v>
      </c>
      <c r="F171" s="56">
        <v>59000</v>
      </c>
    </row>
    <row r="172" spans="1:6" ht="36.75" x14ac:dyDescent="0.25">
      <c r="A172" s="214">
        <v>45930</v>
      </c>
      <c r="B172" s="54" t="s">
        <v>468</v>
      </c>
      <c r="C172" s="127" t="s">
        <v>472</v>
      </c>
      <c r="D172" s="77" t="s">
        <v>473</v>
      </c>
      <c r="E172" s="55" t="s">
        <v>474</v>
      </c>
      <c r="F172" s="56">
        <v>70800</v>
      </c>
    </row>
    <row r="173" spans="1:6" ht="36.75" x14ac:dyDescent="0.25">
      <c r="A173" s="214">
        <v>45930</v>
      </c>
      <c r="B173" s="54" t="s">
        <v>475</v>
      </c>
      <c r="C173" s="127" t="s">
        <v>121</v>
      </c>
      <c r="D173" s="77" t="s">
        <v>122</v>
      </c>
      <c r="E173" s="55" t="s">
        <v>476</v>
      </c>
      <c r="F173" s="56">
        <v>354000</v>
      </c>
    </row>
    <row r="174" spans="1:6" ht="48.75" x14ac:dyDescent="0.25">
      <c r="A174" s="214">
        <v>45930</v>
      </c>
      <c r="B174" s="54" t="s">
        <v>477</v>
      </c>
      <c r="C174" s="127" t="s">
        <v>119</v>
      </c>
      <c r="D174" s="77" t="s">
        <v>120</v>
      </c>
      <c r="E174" s="55" t="s">
        <v>478</v>
      </c>
      <c r="F174" s="56">
        <v>70800</v>
      </c>
    </row>
    <row r="175" spans="1:6" ht="36.75" x14ac:dyDescent="0.25">
      <c r="A175" s="214">
        <v>45930</v>
      </c>
      <c r="B175" s="54" t="s">
        <v>479</v>
      </c>
      <c r="C175" s="127" t="s">
        <v>137</v>
      </c>
      <c r="D175" s="55" t="s">
        <v>138</v>
      </c>
      <c r="E175" s="55" t="s">
        <v>480</v>
      </c>
      <c r="F175" s="56">
        <v>94400</v>
      </c>
    </row>
    <row r="176" spans="1:6" ht="36.75" x14ac:dyDescent="0.25">
      <c r="A176" s="214">
        <v>45930</v>
      </c>
      <c r="B176" s="54" t="s">
        <v>481</v>
      </c>
      <c r="C176" s="127" t="s">
        <v>482</v>
      </c>
      <c r="D176" s="77" t="s">
        <v>483</v>
      </c>
      <c r="E176" s="55" t="s">
        <v>484</v>
      </c>
      <c r="F176" s="56">
        <v>94400</v>
      </c>
    </row>
    <row r="177" spans="1:6" ht="36.75" x14ac:dyDescent="0.25">
      <c r="A177" s="214">
        <v>45930</v>
      </c>
      <c r="B177" s="54" t="s">
        <v>485</v>
      </c>
      <c r="C177" s="127" t="s">
        <v>486</v>
      </c>
      <c r="D177" s="77" t="s">
        <v>487</v>
      </c>
      <c r="E177" s="55" t="s">
        <v>488</v>
      </c>
      <c r="F177" s="56">
        <v>590000</v>
      </c>
    </row>
    <row r="178" spans="1:6" ht="36.75" x14ac:dyDescent="0.25">
      <c r="A178" s="214">
        <v>45930</v>
      </c>
      <c r="B178" s="54" t="s">
        <v>489</v>
      </c>
      <c r="C178" s="127" t="s">
        <v>490</v>
      </c>
      <c r="D178" s="77" t="s">
        <v>491</v>
      </c>
      <c r="E178" s="55" t="s">
        <v>492</v>
      </c>
      <c r="F178" s="56">
        <v>47200</v>
      </c>
    </row>
    <row r="179" spans="1:6" ht="36.75" x14ac:dyDescent="0.25">
      <c r="A179" s="214">
        <v>45930</v>
      </c>
      <c r="B179" s="54" t="s">
        <v>493</v>
      </c>
      <c r="C179" s="127" t="s">
        <v>494</v>
      </c>
      <c r="D179" s="77" t="s">
        <v>495</v>
      </c>
      <c r="E179" s="55" t="s">
        <v>496</v>
      </c>
      <c r="F179" s="56">
        <v>70800</v>
      </c>
    </row>
    <row r="180" spans="1:6" ht="36.75" x14ac:dyDescent="0.25">
      <c r="A180" s="214">
        <v>45930</v>
      </c>
      <c r="B180" s="54" t="s">
        <v>497</v>
      </c>
      <c r="C180" s="127" t="s">
        <v>498</v>
      </c>
      <c r="D180" s="77" t="s">
        <v>499</v>
      </c>
      <c r="E180" s="55" t="s">
        <v>500</v>
      </c>
      <c r="F180" s="56">
        <v>236000</v>
      </c>
    </row>
    <row r="181" spans="1:6" ht="36.75" x14ac:dyDescent="0.25">
      <c r="A181" s="214">
        <v>45930</v>
      </c>
      <c r="B181" s="54" t="s">
        <v>501</v>
      </c>
      <c r="C181" s="127" t="s">
        <v>118</v>
      </c>
      <c r="D181" s="215" t="s">
        <v>502</v>
      </c>
      <c r="E181" s="55" t="s">
        <v>503</v>
      </c>
      <c r="F181" s="56">
        <v>236000</v>
      </c>
    </row>
    <row r="182" spans="1:6" ht="36.75" x14ac:dyDescent="0.25">
      <c r="A182" s="214">
        <v>45930</v>
      </c>
      <c r="B182" s="54" t="s">
        <v>504</v>
      </c>
      <c r="C182" s="127" t="s">
        <v>505</v>
      </c>
      <c r="D182" s="215" t="s">
        <v>506</v>
      </c>
      <c r="E182" s="55" t="s">
        <v>507</v>
      </c>
      <c r="F182" s="56">
        <v>35224.79</v>
      </c>
    </row>
    <row r="183" spans="1:6" x14ac:dyDescent="0.25">
      <c r="A183" s="54"/>
      <c r="B183" s="111"/>
      <c r="C183" s="77"/>
      <c r="D183" s="92"/>
      <c r="E183" s="102" t="s">
        <v>7</v>
      </c>
      <c r="F183" s="65">
        <f>SUM(F142:F182)</f>
        <v>5218295.04</v>
      </c>
    </row>
    <row r="184" spans="1:6" x14ac:dyDescent="0.25">
      <c r="A184" s="36"/>
      <c r="B184" s="37"/>
      <c r="C184" s="37"/>
      <c r="D184" s="37"/>
      <c r="E184" s="37"/>
      <c r="F184" s="37"/>
    </row>
    <row r="185" spans="1:6" ht="15.75" x14ac:dyDescent="0.25">
      <c r="A185" s="202" t="s">
        <v>48</v>
      </c>
      <c r="B185" s="202"/>
      <c r="C185" s="25"/>
      <c r="D185" s="25" t="s">
        <v>90</v>
      </c>
      <c r="E185" s="25"/>
      <c r="F185" s="25"/>
    </row>
    <row r="186" spans="1:6" ht="15.75" x14ac:dyDescent="0.25">
      <c r="A186" s="203" t="s">
        <v>50</v>
      </c>
      <c r="B186" s="203"/>
      <c r="C186" s="12"/>
      <c r="D186" s="61" t="s">
        <v>89</v>
      </c>
      <c r="E186" s="61"/>
      <c r="F186" s="61"/>
    </row>
    <row r="187" spans="1:6" ht="15.75" x14ac:dyDescent="0.25">
      <c r="A187" s="202" t="s">
        <v>43</v>
      </c>
      <c r="B187" s="202"/>
      <c r="C187" s="12"/>
      <c r="D187" s="23"/>
      <c r="E187" s="23" t="s">
        <v>88</v>
      </c>
      <c r="F187" s="23"/>
    </row>
    <row r="188" spans="1:6" ht="15.75" x14ac:dyDescent="0.25">
      <c r="A188" s="39"/>
      <c r="B188" s="38"/>
      <c r="C188" s="38"/>
      <c r="D188" s="38"/>
      <c r="E188" s="38"/>
      <c r="F188" s="38"/>
    </row>
    <row r="189" spans="1:6" ht="15.75" x14ac:dyDescent="0.25">
      <c r="A189" s="39"/>
      <c r="B189" s="38"/>
      <c r="C189" s="38"/>
      <c r="D189" s="38"/>
      <c r="E189" s="38"/>
      <c r="F189" s="38"/>
    </row>
    <row r="190" spans="1:6" ht="15.75" x14ac:dyDescent="0.25">
      <c r="A190" s="39"/>
      <c r="B190" s="38"/>
      <c r="C190" s="25" t="s">
        <v>49</v>
      </c>
      <c r="D190" s="38"/>
      <c r="E190" s="38"/>
      <c r="F190" s="38"/>
    </row>
    <row r="191" spans="1:6" ht="12.75" customHeight="1" x14ac:dyDescent="0.25">
      <c r="B191" s="25"/>
      <c r="C191" s="61" t="s">
        <v>42</v>
      </c>
      <c r="D191" s="25"/>
      <c r="E191" s="25"/>
      <c r="F191" s="25"/>
    </row>
    <row r="192" spans="1:6" ht="15.75" customHeight="1" x14ac:dyDescent="0.25">
      <c r="B192" s="61"/>
      <c r="C192" s="62" t="s">
        <v>53</v>
      </c>
      <c r="D192" s="61"/>
      <c r="E192" s="61"/>
      <c r="F192" s="61"/>
    </row>
    <row r="193" spans="1:7" ht="15.75" x14ac:dyDescent="0.25">
      <c r="B193" s="62"/>
      <c r="C193" s="62"/>
      <c r="D193" s="62"/>
      <c r="E193" s="62"/>
      <c r="F193" s="62"/>
    </row>
    <row r="194" spans="1:7" ht="9.75" customHeight="1" x14ac:dyDescent="0.25">
      <c r="B194" s="4"/>
      <c r="C194" s="2"/>
    </row>
    <row r="195" spans="1:7" s="10" customFormat="1" x14ac:dyDescent="0.25">
      <c r="A195"/>
      <c r="B195" s="4"/>
      <c r="C195" s="2"/>
      <c r="D195"/>
      <c r="E195"/>
      <c r="F195"/>
    </row>
    <row r="199" spans="1:7" x14ac:dyDescent="0.25">
      <c r="B199" s="4"/>
      <c r="C199" s="2"/>
      <c r="E199" s="27"/>
      <c r="F199" s="27"/>
    </row>
    <row r="200" spans="1:7" ht="36.75" customHeight="1" x14ac:dyDescent="0.25">
      <c r="A200" s="2"/>
      <c r="B200" s="4"/>
      <c r="C200" s="2"/>
      <c r="E200" s="27"/>
      <c r="F200" s="27"/>
    </row>
    <row r="201" spans="1:7" x14ac:dyDescent="0.25">
      <c r="A201" s="2"/>
      <c r="B201" s="4"/>
      <c r="C201" s="2"/>
      <c r="E201" s="27"/>
      <c r="F201" s="27"/>
    </row>
    <row r="202" spans="1:7" x14ac:dyDescent="0.25">
      <c r="A202" s="2"/>
      <c r="B202" s="4"/>
      <c r="C202" s="2"/>
      <c r="E202" s="27"/>
      <c r="F202" s="27"/>
    </row>
    <row r="203" spans="1:7" ht="15.75" x14ac:dyDescent="0.25">
      <c r="A203" s="2"/>
      <c r="B203" s="4"/>
      <c r="C203" s="2"/>
      <c r="D203" s="63" t="s">
        <v>8</v>
      </c>
      <c r="E203" s="27"/>
      <c r="F203" s="27"/>
    </row>
    <row r="204" spans="1:7" ht="15.75" x14ac:dyDescent="0.25">
      <c r="B204" s="63"/>
      <c r="C204" s="63"/>
      <c r="D204" s="63" t="s">
        <v>1</v>
      </c>
      <c r="E204" s="63"/>
      <c r="F204" s="63"/>
    </row>
    <row r="205" spans="1:7" ht="15.75" x14ac:dyDescent="0.25">
      <c r="B205" s="63"/>
      <c r="C205" s="63"/>
      <c r="D205" s="42" t="s">
        <v>17</v>
      </c>
      <c r="E205" s="63"/>
      <c r="F205" s="63"/>
    </row>
    <row r="206" spans="1:7" x14ac:dyDescent="0.25">
      <c r="B206" s="42"/>
      <c r="C206" s="42"/>
      <c r="D206" s="42" t="s">
        <v>51</v>
      </c>
      <c r="E206" s="42"/>
      <c r="F206" s="42"/>
    </row>
    <row r="207" spans="1:7" s="76" customFormat="1" ht="18.75" x14ac:dyDescent="0.3">
      <c r="A207" s="200" t="s">
        <v>325</v>
      </c>
      <c r="B207" s="200"/>
      <c r="C207" s="200"/>
      <c r="D207" s="200"/>
      <c r="E207" s="200"/>
      <c r="F207" s="200"/>
      <c r="G207" s="200"/>
    </row>
    <row r="208" spans="1:7" s="76" customFormat="1" ht="18.75" x14ac:dyDescent="0.3">
      <c r="A208" s="200" t="s">
        <v>18</v>
      </c>
      <c r="B208" s="200"/>
      <c r="C208" s="200"/>
      <c r="D208" s="200"/>
      <c r="E208" s="200"/>
      <c r="F208" s="200"/>
      <c r="G208" s="200"/>
    </row>
    <row r="209" spans="1:7" s="72" customFormat="1" ht="15.75" thickBot="1" x14ac:dyDescent="0.3">
      <c r="A209" s="74"/>
      <c r="B209" s="75"/>
      <c r="C209" s="74"/>
      <c r="E209" s="73"/>
      <c r="F209" s="73"/>
    </row>
    <row r="210" spans="1:7" ht="15.75" thickBot="1" x14ac:dyDescent="0.3">
      <c r="B210" s="191" t="s">
        <v>108</v>
      </c>
      <c r="C210" s="192"/>
      <c r="D210" s="192"/>
      <c r="E210" s="192"/>
      <c r="F210" s="192"/>
      <c r="G210" s="193"/>
    </row>
    <row r="211" spans="1:7" ht="15.75" thickBot="1" x14ac:dyDescent="0.3">
      <c r="B211" s="194"/>
      <c r="C211" s="195"/>
      <c r="D211" s="118"/>
      <c r="E211" s="196" t="s">
        <v>19</v>
      </c>
      <c r="F211" s="197"/>
      <c r="G211" s="128">
        <v>243893.81</v>
      </c>
    </row>
    <row r="212" spans="1:7" ht="15.75" thickBot="1" x14ac:dyDescent="0.3">
      <c r="B212" s="119" t="s">
        <v>20</v>
      </c>
      <c r="C212" s="120" t="s">
        <v>21</v>
      </c>
      <c r="D212" s="121" t="s">
        <v>109</v>
      </c>
      <c r="E212" s="120" t="s">
        <v>22</v>
      </c>
      <c r="F212" s="122" t="s">
        <v>23</v>
      </c>
      <c r="G212" s="123" t="s">
        <v>24</v>
      </c>
    </row>
    <row r="213" spans="1:7" ht="15.75" thickBot="1" x14ac:dyDescent="0.3">
      <c r="B213" s="130">
        <v>45902</v>
      </c>
      <c r="C213" s="158" t="s">
        <v>25</v>
      </c>
      <c r="D213" s="159" t="s">
        <v>326</v>
      </c>
      <c r="E213" s="160"/>
      <c r="F213" s="161">
        <v>88892.5</v>
      </c>
      <c r="G213" s="162">
        <f>G211+E213-F213</f>
        <v>155001.31</v>
      </c>
    </row>
    <row r="214" spans="1:7" ht="15.75" thickBot="1" x14ac:dyDescent="0.3">
      <c r="B214" s="130">
        <v>45902</v>
      </c>
      <c r="C214" s="158" t="s">
        <v>25</v>
      </c>
      <c r="D214" s="159" t="s">
        <v>327</v>
      </c>
      <c r="E214" s="160"/>
      <c r="F214" s="161">
        <f>+F213*0.15%</f>
        <v>133.33875</v>
      </c>
      <c r="G214" s="162">
        <f t="shared" ref="G214:G219" si="1">G213+E214-F214</f>
        <v>154867.97125</v>
      </c>
    </row>
    <row r="215" spans="1:7" ht="15.75" thickBot="1" x14ac:dyDescent="0.3">
      <c r="B215" s="131">
        <v>45902</v>
      </c>
      <c r="C215" s="158" t="s">
        <v>25</v>
      </c>
      <c r="D215" s="159" t="s">
        <v>328</v>
      </c>
      <c r="E215" s="160"/>
      <c r="F215" s="163">
        <v>47800</v>
      </c>
      <c r="G215" s="162">
        <f t="shared" si="1"/>
        <v>107067.97125</v>
      </c>
    </row>
    <row r="216" spans="1:7" ht="15.75" thickBot="1" x14ac:dyDescent="0.3">
      <c r="B216" s="130">
        <v>45902</v>
      </c>
      <c r="C216" s="158" t="s">
        <v>25</v>
      </c>
      <c r="D216" s="159" t="s">
        <v>329</v>
      </c>
      <c r="E216" s="164"/>
      <c r="F216" s="161">
        <f t="shared" ref="F216" si="2">+F215*0.15%</f>
        <v>71.7</v>
      </c>
      <c r="G216" s="165">
        <f t="shared" si="1"/>
        <v>106996.27125000001</v>
      </c>
    </row>
    <row r="217" spans="1:7" ht="15.75" thickBot="1" x14ac:dyDescent="0.3">
      <c r="B217" s="130">
        <v>45902</v>
      </c>
      <c r="C217" s="158" t="s">
        <v>25</v>
      </c>
      <c r="D217" s="159" t="s">
        <v>330</v>
      </c>
      <c r="E217" s="160"/>
      <c r="F217" s="161">
        <v>4692.5</v>
      </c>
      <c r="G217" s="166">
        <f t="shared" si="1"/>
        <v>102303.77125000001</v>
      </c>
    </row>
    <row r="218" spans="1:7" ht="15.75" thickBot="1" x14ac:dyDescent="0.3">
      <c r="B218" s="130">
        <v>45902</v>
      </c>
      <c r="C218" s="158" t="s">
        <v>25</v>
      </c>
      <c r="D218" s="159" t="s">
        <v>331</v>
      </c>
      <c r="E218" s="164"/>
      <c r="F218" s="161">
        <f>+F217*0.15%</f>
        <v>7.0387500000000003</v>
      </c>
      <c r="G218" s="167">
        <f t="shared" si="1"/>
        <v>102296.7325</v>
      </c>
    </row>
    <row r="219" spans="1:7" ht="15.75" thickBot="1" x14ac:dyDescent="0.3">
      <c r="B219" s="130">
        <v>45905</v>
      </c>
      <c r="C219" s="158" t="s">
        <v>25</v>
      </c>
      <c r="D219" s="159" t="s">
        <v>332</v>
      </c>
      <c r="E219" s="160"/>
      <c r="F219" s="161">
        <v>98710.51</v>
      </c>
      <c r="G219" s="168">
        <f t="shared" si="1"/>
        <v>3586.2225000000035</v>
      </c>
    </row>
    <row r="220" spans="1:7" ht="15.75" thickBot="1" x14ac:dyDescent="0.3">
      <c r="B220" s="130">
        <v>45905</v>
      </c>
      <c r="C220" s="158" t="s">
        <v>25</v>
      </c>
      <c r="D220" s="159" t="s">
        <v>333</v>
      </c>
      <c r="E220" s="160"/>
      <c r="F220" s="161">
        <v>148.07</v>
      </c>
      <c r="G220" s="168">
        <f>G219+E220-F220</f>
        <v>3438.1525000000033</v>
      </c>
    </row>
    <row r="221" spans="1:7" ht="15.75" customHeight="1" thickBot="1" x14ac:dyDescent="0.3">
      <c r="B221" s="130">
        <v>45913</v>
      </c>
      <c r="C221" s="158" t="s">
        <v>112</v>
      </c>
      <c r="D221" s="159" t="s">
        <v>113</v>
      </c>
      <c r="E221" s="160">
        <v>247977.06</v>
      </c>
      <c r="F221" s="161"/>
      <c r="G221" s="168">
        <f>G220+E221-F221</f>
        <v>251415.21249999999</v>
      </c>
    </row>
    <row r="222" spans="1:7" ht="15.75" thickBot="1" x14ac:dyDescent="0.3">
      <c r="B222" s="130">
        <v>45915</v>
      </c>
      <c r="C222" s="158" t="s">
        <v>25</v>
      </c>
      <c r="D222" s="159" t="s">
        <v>334</v>
      </c>
      <c r="E222" s="160"/>
      <c r="F222" s="169">
        <v>21089.25</v>
      </c>
      <c r="G222" s="168">
        <f>G221+E222-F222</f>
        <v>230325.96249999999</v>
      </c>
    </row>
    <row r="223" spans="1:7" ht="15.75" thickBot="1" x14ac:dyDescent="0.3">
      <c r="B223" s="130">
        <v>45915</v>
      </c>
      <c r="C223" s="158" t="s">
        <v>25</v>
      </c>
      <c r="D223" s="159" t="s">
        <v>335</v>
      </c>
      <c r="E223" s="160"/>
      <c r="F223" s="169">
        <f t="shared" ref="F223:F227" si="3">+F222*0.15%</f>
        <v>31.633875</v>
      </c>
      <c r="G223" s="168">
        <f t="shared" ref="G223:G238" si="4">G222+E223-F223</f>
        <v>230294.32862499999</v>
      </c>
    </row>
    <row r="224" spans="1:7" ht="15.75" thickBot="1" x14ac:dyDescent="0.3">
      <c r="B224" s="130">
        <v>45915</v>
      </c>
      <c r="C224" s="158" t="s">
        <v>25</v>
      </c>
      <c r="D224" s="159" t="s">
        <v>336</v>
      </c>
      <c r="E224" s="160"/>
      <c r="F224" s="161">
        <v>23110</v>
      </c>
      <c r="G224" s="168">
        <f t="shared" si="4"/>
        <v>207184.32862499999</v>
      </c>
    </row>
    <row r="225" spans="2:7" ht="15.75" customHeight="1" thickBot="1" x14ac:dyDescent="0.3">
      <c r="B225" s="130">
        <v>45915</v>
      </c>
      <c r="C225" s="158" t="s">
        <v>25</v>
      </c>
      <c r="D225" s="159" t="s">
        <v>337</v>
      </c>
      <c r="E225" s="160"/>
      <c r="F225" s="161">
        <f t="shared" si="3"/>
        <v>34.664999999999999</v>
      </c>
      <c r="G225" s="168">
        <f t="shared" si="4"/>
        <v>207149.66362499999</v>
      </c>
    </row>
    <row r="226" spans="2:7" ht="15.75" thickBot="1" x14ac:dyDescent="0.3">
      <c r="B226" s="130">
        <v>45915</v>
      </c>
      <c r="C226" s="158" t="s">
        <v>25</v>
      </c>
      <c r="D226" s="159" t="s">
        <v>338</v>
      </c>
      <c r="E226" s="160"/>
      <c r="F226" s="161">
        <v>19040</v>
      </c>
      <c r="G226" s="168">
        <f t="shared" si="4"/>
        <v>188109.66362499999</v>
      </c>
    </row>
    <row r="227" spans="2:7" ht="15.75" thickBot="1" x14ac:dyDescent="0.3">
      <c r="B227" s="130">
        <v>45915</v>
      </c>
      <c r="C227" s="158" t="s">
        <v>25</v>
      </c>
      <c r="D227" s="159" t="s">
        <v>339</v>
      </c>
      <c r="E227" s="160"/>
      <c r="F227" s="161">
        <f t="shared" si="3"/>
        <v>28.560000000000002</v>
      </c>
      <c r="G227" s="168">
        <f t="shared" si="4"/>
        <v>188081.10362499999</v>
      </c>
    </row>
    <row r="228" spans="2:7" ht="15.75" thickBot="1" x14ac:dyDescent="0.3">
      <c r="B228" s="130">
        <v>45918</v>
      </c>
      <c r="C228" s="158" t="s">
        <v>25</v>
      </c>
      <c r="D228" s="159" t="s">
        <v>340</v>
      </c>
      <c r="E228" s="160"/>
      <c r="F228" s="161">
        <v>5787.5</v>
      </c>
      <c r="G228" s="168">
        <f t="shared" si="4"/>
        <v>182293.60362499999</v>
      </c>
    </row>
    <row r="229" spans="2:7" ht="15.75" thickBot="1" x14ac:dyDescent="0.3">
      <c r="B229" s="130">
        <v>45918</v>
      </c>
      <c r="C229" s="158" t="s">
        <v>25</v>
      </c>
      <c r="D229" s="159" t="s">
        <v>341</v>
      </c>
      <c r="E229" s="160"/>
      <c r="F229" s="161">
        <f>+F228*0.15%</f>
        <v>8.6812500000000004</v>
      </c>
      <c r="G229" s="168">
        <f t="shared" si="4"/>
        <v>182284.92237499999</v>
      </c>
    </row>
    <row r="230" spans="2:7" ht="15.75" thickBot="1" x14ac:dyDescent="0.3">
      <c r="B230" s="130">
        <v>45918</v>
      </c>
      <c r="C230" s="158" t="s">
        <v>25</v>
      </c>
      <c r="D230" s="159" t="s">
        <v>342</v>
      </c>
      <c r="E230" s="160"/>
      <c r="F230" s="161">
        <v>10990</v>
      </c>
      <c r="G230" s="168">
        <f t="shared" si="4"/>
        <v>171294.92237499999</v>
      </c>
    </row>
    <row r="231" spans="2:7" ht="15.75" thickBot="1" x14ac:dyDescent="0.3">
      <c r="B231" s="130">
        <v>45918</v>
      </c>
      <c r="C231" s="158" t="s">
        <v>25</v>
      </c>
      <c r="D231" s="159" t="s">
        <v>343</v>
      </c>
      <c r="E231" s="160"/>
      <c r="F231" s="161">
        <f>+F230*0.15%</f>
        <v>16.484999999999999</v>
      </c>
      <c r="G231" s="168">
        <f t="shared" si="4"/>
        <v>171278.43737500001</v>
      </c>
    </row>
    <row r="232" spans="2:7" ht="15.75" thickBot="1" x14ac:dyDescent="0.3">
      <c r="B232" s="130">
        <v>45918</v>
      </c>
      <c r="C232" s="158" t="s">
        <v>25</v>
      </c>
      <c r="D232" s="159" t="s">
        <v>344</v>
      </c>
      <c r="E232" s="160"/>
      <c r="F232" s="161">
        <v>45175</v>
      </c>
      <c r="G232" s="168">
        <f t="shared" si="4"/>
        <v>126103.43737500001</v>
      </c>
    </row>
    <row r="233" spans="2:7" ht="15.75" thickBot="1" x14ac:dyDescent="0.3">
      <c r="B233" s="130">
        <v>45918</v>
      </c>
      <c r="C233" s="158" t="s">
        <v>25</v>
      </c>
      <c r="D233" s="159" t="s">
        <v>345</v>
      </c>
      <c r="E233" s="160"/>
      <c r="F233" s="161">
        <f>+F232*0.15%</f>
        <v>67.762500000000003</v>
      </c>
      <c r="G233" s="168">
        <f t="shared" si="4"/>
        <v>126035.67487500001</v>
      </c>
    </row>
    <row r="234" spans="2:7" ht="15.75" thickBot="1" x14ac:dyDescent="0.3">
      <c r="B234" s="130">
        <v>45918</v>
      </c>
      <c r="C234" s="158" t="s">
        <v>25</v>
      </c>
      <c r="D234" s="159" t="s">
        <v>346</v>
      </c>
      <c r="E234" s="160"/>
      <c r="F234" s="169">
        <v>13097.5</v>
      </c>
      <c r="G234" s="168">
        <f t="shared" si="4"/>
        <v>112938.17487500001</v>
      </c>
    </row>
    <row r="235" spans="2:7" ht="15.75" thickBot="1" x14ac:dyDescent="0.3">
      <c r="B235" s="131">
        <v>45918</v>
      </c>
      <c r="C235" s="170" t="s">
        <v>25</v>
      </c>
      <c r="D235" s="171" t="s">
        <v>347</v>
      </c>
      <c r="E235" s="160"/>
      <c r="F235" s="169">
        <f>+F234*0.15%</f>
        <v>19.646250000000002</v>
      </c>
      <c r="G235" s="168">
        <f t="shared" si="4"/>
        <v>112918.52862500001</v>
      </c>
    </row>
    <row r="236" spans="2:7" ht="15.75" thickBot="1" x14ac:dyDescent="0.3">
      <c r="B236" s="131">
        <v>45929</v>
      </c>
      <c r="C236" s="170" t="s">
        <v>25</v>
      </c>
      <c r="D236" s="171" t="s">
        <v>348</v>
      </c>
      <c r="E236" s="160"/>
      <c r="F236" s="161">
        <v>64257.5</v>
      </c>
      <c r="G236" s="168">
        <f t="shared" si="4"/>
        <v>48661.028625000006</v>
      </c>
    </row>
    <row r="237" spans="2:7" ht="15.75" thickBot="1" x14ac:dyDescent="0.3">
      <c r="B237" s="132">
        <v>45929</v>
      </c>
      <c r="C237" s="172" t="s">
        <v>25</v>
      </c>
      <c r="D237" s="173" t="s">
        <v>349</v>
      </c>
      <c r="E237" s="160"/>
      <c r="F237" s="163">
        <v>96.4</v>
      </c>
      <c r="G237" s="168">
        <f t="shared" si="4"/>
        <v>48564.628625000005</v>
      </c>
    </row>
    <row r="238" spans="2:7" ht="15.75" thickBot="1" x14ac:dyDescent="0.3">
      <c r="B238" s="132">
        <v>45899</v>
      </c>
      <c r="C238" s="174" t="s">
        <v>25</v>
      </c>
      <c r="D238" s="129" t="s">
        <v>139</v>
      </c>
      <c r="E238" s="124"/>
      <c r="F238" s="175">
        <v>175</v>
      </c>
      <c r="G238" s="168">
        <f t="shared" si="4"/>
        <v>48389.628625000005</v>
      </c>
    </row>
    <row r="239" spans="2:7" ht="15.75" thickBot="1" x14ac:dyDescent="0.3">
      <c r="B239" s="125"/>
      <c r="C239" s="116"/>
      <c r="D239" s="117" t="s">
        <v>140</v>
      </c>
      <c r="E239" s="112">
        <f>SUM(E202:E238)</f>
        <v>247977.06</v>
      </c>
      <c r="F239" s="112">
        <f>SUM(F209:F238)</f>
        <v>443481.24137500004</v>
      </c>
      <c r="G239" s="126">
        <f>+G238</f>
        <v>48389.628625000005</v>
      </c>
    </row>
    <row r="240" spans="2:7" x14ac:dyDescent="0.25">
      <c r="B240" s="4"/>
      <c r="C240" s="2"/>
      <c r="E240" s="40"/>
      <c r="F240" s="41"/>
    </row>
    <row r="241" spans="1:6" x14ac:dyDescent="0.25">
      <c r="B241" s="4"/>
      <c r="C241" s="2"/>
      <c r="E241" s="40"/>
      <c r="F241" s="41"/>
    </row>
    <row r="242" spans="1:6" ht="15.75" thickBot="1" x14ac:dyDescent="0.3">
      <c r="B242" s="58" t="s">
        <v>26</v>
      </c>
      <c r="C242" s="58"/>
      <c r="E242" s="59" t="s">
        <v>14</v>
      </c>
      <c r="F242" s="59"/>
    </row>
    <row r="243" spans="1:6" x14ac:dyDescent="0.25">
      <c r="B243" s="21" t="s">
        <v>12</v>
      </c>
      <c r="C243" s="21"/>
      <c r="E243" s="57" t="s">
        <v>15</v>
      </c>
      <c r="F243" s="57"/>
    </row>
    <row r="244" spans="1:6" x14ac:dyDescent="0.25">
      <c r="B244" s="21" t="s">
        <v>27</v>
      </c>
      <c r="C244" s="21"/>
      <c r="E244" s="6" t="s">
        <v>16</v>
      </c>
      <c r="F244" s="6"/>
    </row>
    <row r="245" spans="1:6" x14ac:dyDescent="0.25">
      <c r="A245" s="2"/>
      <c r="B245" s="4"/>
      <c r="C245" s="2"/>
      <c r="E245" s="27"/>
      <c r="F245" s="27"/>
    </row>
    <row r="246" spans="1:6" x14ac:dyDescent="0.25">
      <c r="A246" s="2"/>
      <c r="B246" s="4"/>
      <c r="C246" s="2"/>
      <c r="E246" s="27"/>
      <c r="F246" s="27"/>
    </row>
    <row r="247" spans="1:6" x14ac:dyDescent="0.25">
      <c r="A247" s="2"/>
      <c r="B247" s="4"/>
      <c r="C247" s="2"/>
      <c r="E247" s="27"/>
      <c r="F247" s="27"/>
    </row>
    <row r="248" spans="1:6" x14ac:dyDescent="0.25">
      <c r="B248" s="7"/>
      <c r="C248" s="7"/>
      <c r="D248" s="7"/>
      <c r="E248" s="7"/>
      <c r="F248" s="7"/>
    </row>
    <row r="249" spans="1:6" x14ac:dyDescent="0.25">
      <c r="A249" s="7"/>
      <c r="B249" s="7"/>
      <c r="C249" s="7"/>
      <c r="D249" s="53"/>
    </row>
    <row r="250" spans="1:6" x14ac:dyDescent="0.25">
      <c r="A250" s="7"/>
      <c r="B250" s="7"/>
      <c r="C250" s="7"/>
      <c r="D250" s="7"/>
      <c r="E250" s="7"/>
      <c r="F250" s="28"/>
    </row>
    <row r="251" spans="1:6" x14ac:dyDescent="0.25">
      <c r="A251" s="7"/>
      <c r="B251" s="7"/>
      <c r="C251" s="7"/>
      <c r="D251" s="7"/>
      <c r="E251" s="7"/>
      <c r="F251" s="28"/>
    </row>
    <row r="253" spans="1:6" x14ac:dyDescent="0.25">
      <c r="C253" s="1" t="s">
        <v>8</v>
      </c>
      <c r="F253" s="29"/>
    </row>
    <row r="254" spans="1:6" x14ac:dyDescent="0.25">
      <c r="C254" s="1" t="s">
        <v>1</v>
      </c>
      <c r="F254" s="29"/>
    </row>
    <row r="255" spans="1:6" x14ac:dyDescent="0.25">
      <c r="A255" s="7"/>
      <c r="B255" s="14"/>
      <c r="C255" s="8" t="s">
        <v>29</v>
      </c>
      <c r="D255" s="14"/>
      <c r="E255" s="14"/>
      <c r="F255" s="30"/>
    </row>
    <row r="256" spans="1:6" x14ac:dyDescent="0.25">
      <c r="A256" s="7"/>
      <c r="B256" s="14"/>
      <c r="C256" s="8" t="s">
        <v>325</v>
      </c>
      <c r="D256" s="14"/>
      <c r="E256" s="14"/>
      <c r="F256" s="30"/>
    </row>
    <row r="257" spans="1:9" x14ac:dyDescent="0.25">
      <c r="A257" s="7"/>
      <c r="B257" s="14"/>
      <c r="C257" s="9" t="s">
        <v>6</v>
      </c>
      <c r="D257" s="14"/>
      <c r="E257" s="14"/>
      <c r="F257" s="30"/>
    </row>
    <row r="258" spans="1:9" ht="15.75" thickBot="1" x14ac:dyDescent="0.3">
      <c r="A258" s="7"/>
      <c r="B258" s="14"/>
      <c r="C258" s="9"/>
      <c r="D258" s="14"/>
      <c r="E258" s="14"/>
      <c r="F258" s="30"/>
    </row>
    <row r="259" spans="1:9" s="10" customFormat="1" ht="15.75" thickBot="1" x14ac:dyDescent="0.3">
      <c r="A259" s="133" t="s">
        <v>20</v>
      </c>
      <c r="B259" s="134" t="s">
        <v>30</v>
      </c>
      <c r="C259" s="198" t="s">
        <v>31</v>
      </c>
      <c r="D259" s="199"/>
      <c r="E259" s="135" t="s">
        <v>32</v>
      </c>
      <c r="F259" s="136" t="s">
        <v>33</v>
      </c>
    </row>
    <row r="260" spans="1:9" s="10" customFormat="1" ht="75" x14ac:dyDescent="0.25">
      <c r="A260" s="137">
        <v>45902</v>
      </c>
      <c r="B260" s="138" t="s">
        <v>350</v>
      </c>
      <c r="C260" s="139" t="s">
        <v>96</v>
      </c>
      <c r="D260" s="140" t="s">
        <v>97</v>
      </c>
      <c r="E260" s="86" t="s">
        <v>351</v>
      </c>
      <c r="F260" s="176">
        <v>88892.5</v>
      </c>
    </row>
    <row r="261" spans="1:9" s="10" customFormat="1" ht="75" x14ac:dyDescent="0.25">
      <c r="A261" s="137">
        <v>45904</v>
      </c>
      <c r="B261" s="138" t="s">
        <v>352</v>
      </c>
      <c r="C261" s="139" t="s">
        <v>96</v>
      </c>
      <c r="D261" s="140" t="s">
        <v>97</v>
      </c>
      <c r="E261" s="86" t="s">
        <v>353</v>
      </c>
      <c r="F261" s="176">
        <v>47800</v>
      </c>
      <c r="I261" s="177"/>
    </row>
    <row r="262" spans="1:9" s="10" customFormat="1" ht="105" x14ac:dyDescent="0.25">
      <c r="A262" s="137">
        <v>45904</v>
      </c>
      <c r="B262" s="138" t="s">
        <v>354</v>
      </c>
      <c r="C262" s="139" t="s">
        <v>96</v>
      </c>
      <c r="D262" s="140" t="s">
        <v>97</v>
      </c>
      <c r="E262" s="86" t="s">
        <v>355</v>
      </c>
      <c r="F262" s="176">
        <v>4692.5</v>
      </c>
    </row>
    <row r="263" spans="1:9" s="10" customFormat="1" ht="75" x14ac:dyDescent="0.25">
      <c r="A263" s="137">
        <v>45905</v>
      </c>
      <c r="B263" s="138" t="s">
        <v>356</v>
      </c>
      <c r="C263" s="139" t="s">
        <v>96</v>
      </c>
      <c r="D263" s="140" t="s">
        <v>97</v>
      </c>
      <c r="E263" s="86" t="s">
        <v>357</v>
      </c>
      <c r="F263" s="176">
        <v>98710.5</v>
      </c>
    </row>
    <row r="264" spans="1:9" s="10" customFormat="1" ht="60" x14ac:dyDescent="0.25">
      <c r="A264" s="137">
        <v>45915</v>
      </c>
      <c r="B264" s="138" t="s">
        <v>358</v>
      </c>
      <c r="C264" s="139" t="s">
        <v>96</v>
      </c>
      <c r="D264" s="140" t="s">
        <v>97</v>
      </c>
      <c r="E264" s="86" t="s">
        <v>359</v>
      </c>
      <c r="F264" s="176">
        <v>21089.25</v>
      </c>
    </row>
    <row r="265" spans="1:9" s="10" customFormat="1" ht="93.75" x14ac:dyDescent="0.25">
      <c r="A265" s="137">
        <v>45915</v>
      </c>
      <c r="B265" s="138" t="s">
        <v>360</v>
      </c>
      <c r="C265" s="139" t="s">
        <v>96</v>
      </c>
      <c r="D265" s="140" t="s">
        <v>97</v>
      </c>
      <c r="E265" s="178" t="s">
        <v>361</v>
      </c>
      <c r="F265" s="176">
        <v>23110</v>
      </c>
    </row>
    <row r="266" spans="1:9" s="10" customFormat="1" ht="60" x14ac:dyDescent="0.25">
      <c r="A266" s="137">
        <v>45915</v>
      </c>
      <c r="B266" s="138" t="s">
        <v>362</v>
      </c>
      <c r="C266" s="139" t="s">
        <v>96</v>
      </c>
      <c r="D266" s="140" t="s">
        <v>97</v>
      </c>
      <c r="E266" s="86" t="s">
        <v>363</v>
      </c>
      <c r="F266" s="176">
        <v>19040</v>
      </c>
    </row>
    <row r="267" spans="1:9" s="10" customFormat="1" ht="75" x14ac:dyDescent="0.25">
      <c r="A267" s="137">
        <v>45918</v>
      </c>
      <c r="B267" s="138" t="s">
        <v>364</v>
      </c>
      <c r="C267" s="139" t="s">
        <v>96</v>
      </c>
      <c r="D267" s="140" t="s">
        <v>97</v>
      </c>
      <c r="E267" s="86" t="s">
        <v>365</v>
      </c>
      <c r="F267" s="176">
        <v>5787.5</v>
      </c>
    </row>
    <row r="268" spans="1:9" s="10" customFormat="1" ht="75" x14ac:dyDescent="0.25">
      <c r="A268" s="137">
        <v>45918</v>
      </c>
      <c r="B268" s="138" t="s">
        <v>366</v>
      </c>
      <c r="C268" s="139" t="s">
        <v>96</v>
      </c>
      <c r="D268" s="140" t="s">
        <v>97</v>
      </c>
      <c r="E268" s="86" t="s">
        <v>367</v>
      </c>
      <c r="F268" s="176">
        <v>10990</v>
      </c>
      <c r="I268" s="10" t="s">
        <v>368</v>
      </c>
    </row>
    <row r="269" spans="1:9" ht="60" x14ac:dyDescent="0.25">
      <c r="A269" s="137">
        <v>45918</v>
      </c>
      <c r="B269" s="138" t="s">
        <v>369</v>
      </c>
      <c r="C269" s="139" t="s">
        <v>96</v>
      </c>
      <c r="D269" s="140" t="s">
        <v>97</v>
      </c>
      <c r="E269" s="86" t="s">
        <v>370</v>
      </c>
      <c r="F269" s="141">
        <v>45175</v>
      </c>
    </row>
    <row r="270" spans="1:9" ht="75" x14ac:dyDescent="0.25">
      <c r="A270" s="179">
        <v>45918</v>
      </c>
      <c r="B270" s="180" t="s">
        <v>371</v>
      </c>
      <c r="C270" s="181" t="s">
        <v>96</v>
      </c>
      <c r="D270" s="182" t="s">
        <v>97</v>
      </c>
      <c r="E270" s="183" t="s">
        <v>372</v>
      </c>
      <c r="F270" s="184">
        <v>13097.5</v>
      </c>
    </row>
    <row r="271" spans="1:9" ht="75" x14ac:dyDescent="0.25">
      <c r="A271" s="142">
        <v>45929</v>
      </c>
      <c r="B271" s="185" t="s">
        <v>373</v>
      </c>
      <c r="C271" s="186" t="s">
        <v>374</v>
      </c>
      <c r="D271" s="187" t="s">
        <v>97</v>
      </c>
      <c r="E271" s="188" t="s">
        <v>375</v>
      </c>
      <c r="F271" s="189">
        <v>64257.5</v>
      </c>
    </row>
    <row r="272" spans="1:9" ht="15.75" thickBot="1" x14ac:dyDescent="0.3">
      <c r="A272" s="190"/>
      <c r="B272" s="113"/>
      <c r="C272" s="113"/>
      <c r="D272" s="113"/>
      <c r="E272" s="114" t="s">
        <v>7</v>
      </c>
      <c r="F272" s="115">
        <f>SUM(F260:F271)</f>
        <v>442642.25</v>
      </c>
    </row>
    <row r="273" spans="1:6" ht="15.75" thickTop="1" x14ac:dyDescent="0.25">
      <c r="A273" s="7"/>
      <c r="B273" s="31"/>
      <c r="C273" s="7"/>
      <c r="D273" s="7"/>
      <c r="E273" s="31"/>
      <c r="F273" s="28"/>
    </row>
    <row r="274" spans="1:6" x14ac:dyDescent="0.25">
      <c r="A274" s="7"/>
      <c r="B274" s="7"/>
      <c r="C274" s="7"/>
      <c r="D274" s="7"/>
      <c r="E274" s="7"/>
      <c r="F274" s="28"/>
    </row>
    <row r="275" spans="1:6" x14ac:dyDescent="0.25">
      <c r="A275" s="7"/>
      <c r="B275" s="31" t="s">
        <v>13</v>
      </c>
      <c r="C275" s="7"/>
      <c r="D275" s="7"/>
      <c r="E275" s="31" t="s">
        <v>9</v>
      </c>
      <c r="F275" s="28"/>
    </row>
    <row r="276" spans="1:6" x14ac:dyDescent="0.25">
      <c r="A276" s="7"/>
      <c r="B276" s="31" t="s">
        <v>12</v>
      </c>
      <c r="C276" s="7"/>
      <c r="D276" s="7"/>
      <c r="E276" s="31" t="s">
        <v>10</v>
      </c>
      <c r="F276" s="28"/>
    </row>
    <row r="277" spans="1:6" x14ac:dyDescent="0.25">
      <c r="A277" s="7"/>
      <c r="B277" s="31" t="s">
        <v>11</v>
      </c>
      <c r="C277" s="7"/>
      <c r="D277" s="7"/>
      <c r="E277" s="31" t="s">
        <v>34</v>
      </c>
      <c r="F277" s="28"/>
    </row>
    <row r="278" spans="1:6" x14ac:dyDescent="0.25">
      <c r="A278" s="7"/>
      <c r="B278" s="7"/>
      <c r="C278" s="7"/>
      <c r="D278" s="7"/>
      <c r="E278" s="7"/>
      <c r="F278" s="28"/>
    </row>
    <row r="279" spans="1:6" x14ac:dyDescent="0.25">
      <c r="A279" s="15"/>
      <c r="B279" s="24"/>
      <c r="C279" s="20"/>
      <c r="D279" s="13"/>
      <c r="E279" s="13"/>
      <c r="F279" s="13"/>
    </row>
    <row r="280" spans="1:6" x14ac:dyDescent="0.25">
      <c r="A280" s="7"/>
      <c r="B280" s="7"/>
      <c r="C280" s="7"/>
      <c r="D280" s="53"/>
    </row>
    <row r="281" spans="1:6" x14ac:dyDescent="0.25">
      <c r="A281" s="7"/>
      <c r="B281" s="7"/>
      <c r="C281" s="7"/>
      <c r="D281" s="53"/>
    </row>
    <row r="282" spans="1:6" x14ac:dyDescent="0.25">
      <c r="A282" s="15"/>
      <c r="B282" s="15"/>
      <c r="C282" s="13"/>
      <c r="D282" s="13"/>
      <c r="E282" s="13"/>
      <c r="F282" s="13"/>
    </row>
    <row r="283" spans="1:6" x14ac:dyDescent="0.25">
      <c r="B283" s="4"/>
      <c r="C283" s="2"/>
      <c r="E283" s="27"/>
      <c r="F283" s="27"/>
    </row>
    <row r="284" spans="1:6" x14ac:dyDescent="0.25">
      <c r="A284" s="2"/>
      <c r="B284" s="4"/>
      <c r="C284" s="2"/>
      <c r="E284" s="27"/>
      <c r="F284" s="27"/>
    </row>
    <row r="285" spans="1:6" x14ac:dyDescent="0.25">
      <c r="A285" s="2"/>
      <c r="B285" s="4"/>
      <c r="C285" s="2"/>
      <c r="E285" s="27"/>
      <c r="F285" s="27"/>
    </row>
    <row r="286" spans="1:6" x14ac:dyDescent="0.25">
      <c r="A286" s="2"/>
      <c r="B286" s="4"/>
      <c r="C286" s="2"/>
      <c r="E286" s="27"/>
      <c r="F286" s="27"/>
    </row>
    <row r="287" spans="1:6" ht="15.75" x14ac:dyDescent="0.25">
      <c r="A287" s="2"/>
      <c r="B287" s="4"/>
      <c r="C287" s="63" t="s">
        <v>8</v>
      </c>
      <c r="E287" s="27"/>
      <c r="F287" s="27"/>
    </row>
    <row r="288" spans="1:6" ht="15.75" x14ac:dyDescent="0.25">
      <c r="B288" s="63"/>
      <c r="C288" s="63" t="s">
        <v>1</v>
      </c>
      <c r="D288" s="63"/>
      <c r="E288" s="63"/>
      <c r="F288" s="63"/>
    </row>
    <row r="289" spans="2:7" ht="15.75" x14ac:dyDescent="0.25">
      <c r="B289" s="63"/>
      <c r="C289" s="42" t="s">
        <v>28</v>
      </c>
      <c r="D289" s="63"/>
      <c r="E289" s="63"/>
      <c r="F289" s="63"/>
    </row>
    <row r="290" spans="2:7" x14ac:dyDescent="0.25">
      <c r="B290" s="42"/>
      <c r="C290" s="42" t="s">
        <v>51</v>
      </c>
      <c r="D290" s="42"/>
      <c r="E290" s="42"/>
      <c r="F290" s="42"/>
    </row>
    <row r="291" spans="2:7" x14ac:dyDescent="0.25">
      <c r="B291" s="42"/>
      <c r="C291" s="64" t="s">
        <v>325</v>
      </c>
      <c r="D291" s="42"/>
      <c r="E291" s="42"/>
      <c r="F291" s="42"/>
    </row>
    <row r="292" spans="2:7" x14ac:dyDescent="0.25">
      <c r="B292" s="64"/>
      <c r="C292" s="64" t="s">
        <v>18</v>
      </c>
      <c r="D292" s="64"/>
      <c r="E292" s="64"/>
      <c r="F292" s="64"/>
    </row>
    <row r="293" spans="2:7" ht="15.75" thickBot="1" x14ac:dyDescent="0.3">
      <c r="B293" s="64"/>
      <c r="C293" s="64"/>
      <c r="D293" s="64"/>
      <c r="E293" s="64"/>
      <c r="F293" s="64"/>
    </row>
    <row r="294" spans="2:7" ht="15.75" thickBot="1" x14ac:dyDescent="0.3">
      <c r="B294" s="191" t="s">
        <v>108</v>
      </c>
      <c r="C294" s="192"/>
      <c r="D294" s="192"/>
      <c r="E294" s="192"/>
      <c r="F294" s="192"/>
      <c r="G294" s="193"/>
    </row>
    <row r="295" spans="2:7" ht="15.75" thickBot="1" x14ac:dyDescent="0.3">
      <c r="B295" s="194"/>
      <c r="C295" s="195"/>
      <c r="D295" s="118"/>
      <c r="E295" s="196" t="s">
        <v>19</v>
      </c>
      <c r="F295" s="197"/>
      <c r="G295" s="128">
        <v>243893.81</v>
      </c>
    </row>
    <row r="296" spans="2:7" ht="15.75" thickBot="1" x14ac:dyDescent="0.3">
      <c r="B296" s="119" t="s">
        <v>20</v>
      </c>
      <c r="C296" s="120" t="s">
        <v>21</v>
      </c>
      <c r="D296" s="121" t="s">
        <v>109</v>
      </c>
      <c r="E296" s="120" t="s">
        <v>22</v>
      </c>
      <c r="F296" s="122" t="s">
        <v>23</v>
      </c>
      <c r="G296" s="123" t="s">
        <v>24</v>
      </c>
    </row>
    <row r="297" spans="2:7" ht="15.75" thickBot="1" x14ac:dyDescent="0.3">
      <c r="B297" s="130">
        <v>45902</v>
      </c>
      <c r="C297" s="158" t="s">
        <v>25</v>
      </c>
      <c r="D297" s="159" t="s">
        <v>326</v>
      </c>
      <c r="E297" s="160"/>
      <c r="F297" s="161">
        <v>88892.5</v>
      </c>
      <c r="G297" s="162">
        <f>G295+E297-F297</f>
        <v>155001.31</v>
      </c>
    </row>
    <row r="298" spans="2:7" ht="15.75" thickBot="1" x14ac:dyDescent="0.3">
      <c r="B298" s="130">
        <v>45902</v>
      </c>
      <c r="C298" s="158" t="s">
        <v>25</v>
      </c>
      <c r="D298" s="159" t="s">
        <v>327</v>
      </c>
      <c r="E298" s="160"/>
      <c r="F298" s="161">
        <f>+F297*0.15%</f>
        <v>133.33875</v>
      </c>
      <c r="G298" s="162">
        <f t="shared" ref="G298:G303" si="5">G297+E298-F298</f>
        <v>154867.97125</v>
      </c>
    </row>
    <row r="299" spans="2:7" ht="15.75" thickBot="1" x14ac:dyDescent="0.3">
      <c r="B299" s="131">
        <v>45902</v>
      </c>
      <c r="C299" s="158" t="s">
        <v>25</v>
      </c>
      <c r="D299" s="159" t="s">
        <v>328</v>
      </c>
      <c r="E299" s="160"/>
      <c r="F299" s="163">
        <v>47800</v>
      </c>
      <c r="G299" s="162">
        <f t="shared" si="5"/>
        <v>107067.97125</v>
      </c>
    </row>
    <row r="300" spans="2:7" ht="15.75" thickBot="1" x14ac:dyDescent="0.3">
      <c r="B300" s="130">
        <v>45902</v>
      </c>
      <c r="C300" s="158" t="s">
        <v>25</v>
      </c>
      <c r="D300" s="159" t="s">
        <v>329</v>
      </c>
      <c r="E300" s="164"/>
      <c r="F300" s="161">
        <f t="shared" ref="F300" si="6">+F299*0.15%</f>
        <v>71.7</v>
      </c>
      <c r="G300" s="165">
        <f t="shared" si="5"/>
        <v>106996.27125000001</v>
      </c>
    </row>
    <row r="301" spans="2:7" ht="15.75" thickBot="1" x14ac:dyDescent="0.3">
      <c r="B301" s="130">
        <v>45902</v>
      </c>
      <c r="C301" s="158" t="s">
        <v>25</v>
      </c>
      <c r="D301" s="159" t="s">
        <v>330</v>
      </c>
      <c r="E301" s="160"/>
      <c r="F301" s="161">
        <v>4692.5</v>
      </c>
      <c r="G301" s="166">
        <f t="shared" si="5"/>
        <v>102303.77125000001</v>
      </c>
    </row>
    <row r="302" spans="2:7" ht="15.75" thickBot="1" x14ac:dyDescent="0.3">
      <c r="B302" s="130">
        <v>45902</v>
      </c>
      <c r="C302" s="158" t="s">
        <v>25</v>
      </c>
      <c r="D302" s="159" t="s">
        <v>331</v>
      </c>
      <c r="E302" s="164"/>
      <c r="F302" s="161">
        <f>+F301*0.15%</f>
        <v>7.0387500000000003</v>
      </c>
      <c r="G302" s="167">
        <f t="shared" si="5"/>
        <v>102296.7325</v>
      </c>
    </row>
    <row r="303" spans="2:7" ht="15.75" thickBot="1" x14ac:dyDescent="0.3">
      <c r="B303" s="130">
        <v>45905</v>
      </c>
      <c r="C303" s="158" t="s">
        <v>25</v>
      </c>
      <c r="D303" s="159" t="s">
        <v>332</v>
      </c>
      <c r="E303" s="160"/>
      <c r="F303" s="161">
        <v>98710.51</v>
      </c>
      <c r="G303" s="168">
        <f t="shared" si="5"/>
        <v>3586.2225000000035</v>
      </c>
    </row>
    <row r="304" spans="2:7" ht="15.75" thickBot="1" x14ac:dyDescent="0.3">
      <c r="B304" s="130">
        <v>45905</v>
      </c>
      <c r="C304" s="158" t="s">
        <v>25</v>
      </c>
      <c r="D304" s="159" t="s">
        <v>333</v>
      </c>
      <c r="E304" s="160"/>
      <c r="F304" s="161">
        <v>148.07</v>
      </c>
      <c r="G304" s="168">
        <f>G303+E304-F304</f>
        <v>3438.1525000000033</v>
      </c>
    </row>
    <row r="305" spans="2:7" ht="15.75" customHeight="1" thickBot="1" x14ac:dyDescent="0.3">
      <c r="B305" s="130">
        <v>45913</v>
      </c>
      <c r="C305" s="158" t="s">
        <v>112</v>
      </c>
      <c r="D305" s="159" t="s">
        <v>113</v>
      </c>
      <c r="E305" s="160">
        <v>247977.06</v>
      </c>
      <c r="F305" s="161"/>
      <c r="G305" s="168">
        <f>G304+E305-F305</f>
        <v>251415.21249999999</v>
      </c>
    </row>
    <row r="306" spans="2:7" ht="15.75" thickBot="1" x14ac:dyDescent="0.3">
      <c r="B306" s="130">
        <v>45915</v>
      </c>
      <c r="C306" s="158" t="s">
        <v>25</v>
      </c>
      <c r="D306" s="159" t="s">
        <v>334</v>
      </c>
      <c r="E306" s="160"/>
      <c r="F306" s="169">
        <v>21089.25</v>
      </c>
      <c r="G306" s="168">
        <f>G305+E306-F306</f>
        <v>230325.96249999999</v>
      </c>
    </row>
    <row r="307" spans="2:7" ht="15.75" thickBot="1" x14ac:dyDescent="0.3">
      <c r="B307" s="130">
        <v>45915</v>
      </c>
      <c r="C307" s="158" t="s">
        <v>25</v>
      </c>
      <c r="D307" s="159" t="s">
        <v>335</v>
      </c>
      <c r="E307" s="160"/>
      <c r="F307" s="169">
        <f t="shared" ref="F307:F311" si="7">+F306*0.15%</f>
        <v>31.633875</v>
      </c>
      <c r="G307" s="168">
        <f t="shared" ref="G307:G322" si="8">G306+E307-F307</f>
        <v>230294.32862499999</v>
      </c>
    </row>
    <row r="308" spans="2:7" ht="15.75" thickBot="1" x14ac:dyDescent="0.3">
      <c r="B308" s="130">
        <v>45915</v>
      </c>
      <c r="C308" s="158" t="s">
        <v>25</v>
      </c>
      <c r="D308" s="159" t="s">
        <v>336</v>
      </c>
      <c r="E308" s="160"/>
      <c r="F308" s="161">
        <v>23110</v>
      </c>
      <c r="G308" s="168">
        <f t="shared" si="8"/>
        <v>207184.32862499999</v>
      </c>
    </row>
    <row r="309" spans="2:7" ht="15.75" customHeight="1" thickBot="1" x14ac:dyDescent="0.3">
      <c r="B309" s="130">
        <v>45915</v>
      </c>
      <c r="C309" s="158" t="s">
        <v>25</v>
      </c>
      <c r="D309" s="159" t="s">
        <v>337</v>
      </c>
      <c r="E309" s="160"/>
      <c r="F309" s="161">
        <f t="shared" si="7"/>
        <v>34.664999999999999</v>
      </c>
      <c r="G309" s="168">
        <f t="shared" si="8"/>
        <v>207149.66362499999</v>
      </c>
    </row>
    <row r="310" spans="2:7" ht="15.75" thickBot="1" x14ac:dyDescent="0.3">
      <c r="B310" s="130">
        <v>45915</v>
      </c>
      <c r="C310" s="158" t="s">
        <v>25</v>
      </c>
      <c r="D310" s="159" t="s">
        <v>338</v>
      </c>
      <c r="E310" s="160"/>
      <c r="F310" s="161">
        <v>19040</v>
      </c>
      <c r="G310" s="168">
        <f t="shared" si="8"/>
        <v>188109.66362499999</v>
      </c>
    </row>
    <row r="311" spans="2:7" ht="15.75" thickBot="1" x14ac:dyDescent="0.3">
      <c r="B311" s="130">
        <v>45915</v>
      </c>
      <c r="C311" s="158" t="s">
        <v>25</v>
      </c>
      <c r="D311" s="159" t="s">
        <v>339</v>
      </c>
      <c r="E311" s="160"/>
      <c r="F311" s="161">
        <f t="shared" si="7"/>
        <v>28.560000000000002</v>
      </c>
      <c r="G311" s="168">
        <f t="shared" si="8"/>
        <v>188081.10362499999</v>
      </c>
    </row>
    <row r="312" spans="2:7" ht="15.75" thickBot="1" x14ac:dyDescent="0.3">
      <c r="B312" s="130">
        <v>45918</v>
      </c>
      <c r="C312" s="158" t="s">
        <v>25</v>
      </c>
      <c r="D312" s="159" t="s">
        <v>340</v>
      </c>
      <c r="E312" s="160"/>
      <c r="F312" s="161">
        <v>5787.5</v>
      </c>
      <c r="G312" s="168">
        <f t="shared" si="8"/>
        <v>182293.60362499999</v>
      </c>
    </row>
    <row r="313" spans="2:7" ht="15.75" thickBot="1" x14ac:dyDescent="0.3">
      <c r="B313" s="130">
        <v>45918</v>
      </c>
      <c r="C313" s="158" t="s">
        <v>25</v>
      </c>
      <c r="D313" s="159" t="s">
        <v>341</v>
      </c>
      <c r="E313" s="160"/>
      <c r="F313" s="161">
        <f>+F312*0.15%</f>
        <v>8.6812500000000004</v>
      </c>
      <c r="G313" s="168">
        <f t="shared" si="8"/>
        <v>182284.92237499999</v>
      </c>
    </row>
    <row r="314" spans="2:7" ht="15.75" thickBot="1" x14ac:dyDescent="0.3">
      <c r="B314" s="130">
        <v>45918</v>
      </c>
      <c r="C314" s="158" t="s">
        <v>25</v>
      </c>
      <c r="D314" s="159" t="s">
        <v>342</v>
      </c>
      <c r="E314" s="160"/>
      <c r="F314" s="161">
        <v>10990</v>
      </c>
      <c r="G314" s="168">
        <f t="shared" si="8"/>
        <v>171294.92237499999</v>
      </c>
    </row>
    <row r="315" spans="2:7" ht="15.75" thickBot="1" x14ac:dyDescent="0.3">
      <c r="B315" s="130">
        <v>45918</v>
      </c>
      <c r="C315" s="158" t="s">
        <v>25</v>
      </c>
      <c r="D315" s="159" t="s">
        <v>343</v>
      </c>
      <c r="E315" s="160"/>
      <c r="F315" s="161">
        <f>+F314*0.15%</f>
        <v>16.484999999999999</v>
      </c>
      <c r="G315" s="168">
        <f t="shared" si="8"/>
        <v>171278.43737500001</v>
      </c>
    </row>
    <row r="316" spans="2:7" ht="15.75" thickBot="1" x14ac:dyDescent="0.3">
      <c r="B316" s="130">
        <v>45918</v>
      </c>
      <c r="C316" s="158" t="s">
        <v>25</v>
      </c>
      <c r="D316" s="159" t="s">
        <v>344</v>
      </c>
      <c r="E316" s="160"/>
      <c r="F316" s="161">
        <v>45175</v>
      </c>
      <c r="G316" s="168">
        <f t="shared" si="8"/>
        <v>126103.43737500001</v>
      </c>
    </row>
    <row r="317" spans="2:7" ht="15.75" thickBot="1" x14ac:dyDescent="0.3">
      <c r="B317" s="130">
        <v>45918</v>
      </c>
      <c r="C317" s="158" t="s">
        <v>25</v>
      </c>
      <c r="D317" s="159" t="s">
        <v>345</v>
      </c>
      <c r="E317" s="160"/>
      <c r="F317" s="161">
        <f>+F316*0.15%</f>
        <v>67.762500000000003</v>
      </c>
      <c r="G317" s="168">
        <f t="shared" si="8"/>
        <v>126035.67487500001</v>
      </c>
    </row>
    <row r="318" spans="2:7" ht="15.75" thickBot="1" x14ac:dyDescent="0.3">
      <c r="B318" s="130">
        <v>45918</v>
      </c>
      <c r="C318" s="158" t="s">
        <v>25</v>
      </c>
      <c r="D318" s="159" t="s">
        <v>346</v>
      </c>
      <c r="E318" s="160"/>
      <c r="F318" s="169">
        <v>13097.5</v>
      </c>
      <c r="G318" s="168">
        <f t="shared" si="8"/>
        <v>112938.17487500001</v>
      </c>
    </row>
    <row r="319" spans="2:7" ht="15.75" thickBot="1" x14ac:dyDescent="0.3">
      <c r="B319" s="131">
        <v>45918</v>
      </c>
      <c r="C319" s="170" t="s">
        <v>25</v>
      </c>
      <c r="D319" s="171" t="s">
        <v>347</v>
      </c>
      <c r="E319" s="160"/>
      <c r="F319" s="169">
        <f>+F318*0.15%</f>
        <v>19.646250000000002</v>
      </c>
      <c r="G319" s="168">
        <f t="shared" si="8"/>
        <v>112918.52862500001</v>
      </c>
    </row>
    <row r="320" spans="2:7" ht="15.75" thickBot="1" x14ac:dyDescent="0.3">
      <c r="B320" s="131">
        <v>45929</v>
      </c>
      <c r="C320" s="170" t="s">
        <v>25</v>
      </c>
      <c r="D320" s="171" t="s">
        <v>348</v>
      </c>
      <c r="E320" s="160"/>
      <c r="F320" s="161">
        <v>64257.5</v>
      </c>
      <c r="G320" s="168">
        <f t="shared" si="8"/>
        <v>48661.028625000006</v>
      </c>
    </row>
    <row r="321" spans="1:7" ht="15.75" thickBot="1" x14ac:dyDescent="0.3">
      <c r="B321" s="132">
        <v>45929</v>
      </c>
      <c r="C321" s="172" t="s">
        <v>25</v>
      </c>
      <c r="D321" s="173" t="s">
        <v>349</v>
      </c>
      <c r="E321" s="160"/>
      <c r="F321" s="163">
        <v>96.4</v>
      </c>
      <c r="G321" s="168">
        <f t="shared" si="8"/>
        <v>48564.628625000005</v>
      </c>
    </row>
    <row r="322" spans="1:7" ht="15.75" thickBot="1" x14ac:dyDescent="0.3">
      <c r="B322" s="132">
        <v>45899</v>
      </c>
      <c r="C322" s="174" t="s">
        <v>25</v>
      </c>
      <c r="D322" s="129" t="s">
        <v>139</v>
      </c>
      <c r="E322" s="124"/>
      <c r="F322" s="175">
        <v>175</v>
      </c>
      <c r="G322" s="168">
        <f t="shared" si="8"/>
        <v>48389.628625000005</v>
      </c>
    </row>
    <row r="323" spans="1:7" ht="15.75" thickBot="1" x14ac:dyDescent="0.3">
      <c r="B323" s="125"/>
      <c r="C323" s="116"/>
      <c r="D323" s="117" t="s">
        <v>140</v>
      </c>
      <c r="E323" s="112">
        <f>SUM(E286:E322)</f>
        <v>247977.06</v>
      </c>
      <c r="F323" s="112">
        <f>SUM(F293:F322)</f>
        <v>443481.24137500004</v>
      </c>
      <c r="G323" s="126">
        <f>+G322</f>
        <v>48389.628625000005</v>
      </c>
    </row>
    <row r="324" spans="1:7" s="72" customFormat="1" x14ac:dyDescent="0.25">
      <c r="A324"/>
      <c r="B324" s="75"/>
      <c r="C324" s="74"/>
      <c r="E324" s="73"/>
      <c r="F324" s="73"/>
    </row>
    <row r="325" spans="1:7" x14ac:dyDescent="0.25">
      <c r="B325" s="4"/>
      <c r="C325" s="2"/>
      <c r="E325" s="40"/>
      <c r="F325" s="41"/>
    </row>
    <row r="326" spans="1:7" ht="15.75" thickBot="1" x14ac:dyDescent="0.3">
      <c r="B326" s="58" t="s">
        <v>26</v>
      </c>
      <c r="C326" s="58"/>
      <c r="E326" s="59" t="s">
        <v>14</v>
      </c>
      <c r="F326" s="59"/>
    </row>
    <row r="327" spans="1:7" x14ac:dyDescent="0.25">
      <c r="B327" s="21" t="s">
        <v>12</v>
      </c>
      <c r="C327" s="21"/>
      <c r="E327" s="57" t="s">
        <v>15</v>
      </c>
      <c r="F327" s="57"/>
    </row>
    <row r="328" spans="1:7" x14ac:dyDescent="0.25">
      <c r="B328" s="21" t="s">
        <v>27</v>
      </c>
      <c r="C328" s="21"/>
      <c r="E328" s="6" t="s">
        <v>16</v>
      </c>
      <c r="F328" s="6"/>
    </row>
    <row r="329" spans="1:7" x14ac:dyDescent="0.25">
      <c r="B329" s="21"/>
      <c r="C329" s="21"/>
      <c r="E329" s="6"/>
      <c r="F329" s="6"/>
    </row>
    <row r="330" spans="1:7" x14ac:dyDescent="0.25">
      <c r="B330" s="21"/>
      <c r="C330" s="21"/>
      <c r="E330" s="6"/>
      <c r="F330" s="6"/>
    </row>
    <row r="331" spans="1:7" x14ac:dyDescent="0.25">
      <c r="A331" s="7"/>
      <c r="B331" s="7"/>
      <c r="C331" s="7"/>
      <c r="D331" s="53"/>
    </row>
    <row r="332" spans="1:7" x14ac:dyDescent="0.25">
      <c r="B332" s="7"/>
      <c r="C332" s="7"/>
      <c r="D332" s="7"/>
      <c r="E332" s="7"/>
      <c r="F332" s="7"/>
    </row>
    <row r="333" spans="1:7" x14ac:dyDescent="0.25">
      <c r="B333" s="7"/>
      <c r="C333" s="7"/>
      <c r="D333" s="7"/>
      <c r="E333" s="7"/>
      <c r="F333" s="7"/>
    </row>
    <row r="334" spans="1:7" x14ac:dyDescent="0.25">
      <c r="B334" s="7"/>
      <c r="C334" s="7"/>
      <c r="D334" s="7"/>
      <c r="E334" s="7"/>
      <c r="F334" s="7"/>
    </row>
    <row r="335" spans="1:7" x14ac:dyDescent="0.25">
      <c r="B335" s="7"/>
      <c r="C335" s="7"/>
      <c r="D335" s="7"/>
      <c r="E335" s="7"/>
      <c r="F335" s="7"/>
    </row>
    <row r="336" spans="1:7" x14ac:dyDescent="0.25">
      <c r="E336" s="1" t="s">
        <v>8</v>
      </c>
    </row>
    <row r="337" spans="2:6" x14ac:dyDescent="0.25">
      <c r="E337" s="1" t="s">
        <v>1</v>
      </c>
    </row>
    <row r="338" spans="2:6" ht="10.5" customHeight="1" x14ac:dyDescent="0.25">
      <c r="B338" s="7"/>
      <c r="C338" s="14"/>
      <c r="D338" s="14"/>
      <c r="E338" s="8" t="s">
        <v>98</v>
      </c>
      <c r="F338" s="14"/>
    </row>
    <row r="339" spans="2:6" ht="15.75" customHeight="1" x14ac:dyDescent="0.25">
      <c r="B339" s="7"/>
      <c r="C339" s="14"/>
      <c r="D339" s="14"/>
      <c r="E339" s="8" t="s">
        <v>324</v>
      </c>
      <c r="F339" s="14"/>
    </row>
    <row r="340" spans="2:6" x14ac:dyDescent="0.25">
      <c r="B340" s="7"/>
      <c r="C340" s="14"/>
      <c r="D340" s="14"/>
      <c r="E340" s="9" t="s">
        <v>6</v>
      </c>
      <c r="F340" s="14"/>
    </row>
    <row r="341" spans="2:6" ht="23.25" customHeight="1" x14ac:dyDescent="0.25">
      <c r="B341" s="7"/>
      <c r="C341" s="14"/>
      <c r="D341" s="14"/>
      <c r="E341" s="9"/>
      <c r="F341" s="14"/>
    </row>
    <row r="342" spans="2:6" s="10" customFormat="1" x14ac:dyDescent="0.25">
      <c r="B342" s="78" t="s">
        <v>20</v>
      </c>
      <c r="C342" s="80" t="s">
        <v>30</v>
      </c>
      <c r="D342" s="81" t="s">
        <v>99</v>
      </c>
      <c r="E342" s="82" t="s">
        <v>32</v>
      </c>
      <c r="F342" s="78" t="s">
        <v>33</v>
      </c>
    </row>
    <row r="343" spans="2:6" s="10" customFormat="1" ht="38.25" customHeight="1" x14ac:dyDescent="0.25">
      <c r="B343" s="83" t="s">
        <v>218</v>
      </c>
      <c r="C343" s="84" t="s">
        <v>219</v>
      </c>
      <c r="D343" s="85"/>
      <c r="E343" s="86" t="s">
        <v>100</v>
      </c>
      <c r="F343" s="87"/>
    </row>
    <row r="344" spans="2:6" x14ac:dyDescent="0.25">
      <c r="B344" s="79"/>
      <c r="C344" s="79"/>
      <c r="D344" s="79" t="s">
        <v>191</v>
      </c>
      <c r="E344" s="79" t="s">
        <v>192</v>
      </c>
      <c r="F344" s="103">
        <v>9847</v>
      </c>
    </row>
    <row r="345" spans="2:6" x14ac:dyDescent="0.25">
      <c r="B345" s="79"/>
      <c r="C345" s="79"/>
      <c r="D345" s="79" t="s">
        <v>145</v>
      </c>
      <c r="E345" s="79" t="s">
        <v>146</v>
      </c>
      <c r="F345" s="103">
        <v>3140</v>
      </c>
    </row>
    <row r="346" spans="2:6" x14ac:dyDescent="0.25">
      <c r="B346" s="79"/>
      <c r="C346" s="79"/>
      <c r="D346" s="79" t="s">
        <v>91</v>
      </c>
      <c r="E346" s="79" t="s">
        <v>149</v>
      </c>
      <c r="F346" s="103">
        <v>1000</v>
      </c>
    </row>
    <row r="347" spans="2:6" x14ac:dyDescent="0.25">
      <c r="B347" s="79"/>
      <c r="C347" s="79"/>
      <c r="D347" s="79" t="s">
        <v>189</v>
      </c>
      <c r="E347" s="79" t="s">
        <v>190</v>
      </c>
      <c r="F347" s="103">
        <v>9102</v>
      </c>
    </row>
    <row r="348" spans="2:6" x14ac:dyDescent="0.25">
      <c r="B348" s="79"/>
      <c r="C348" s="79"/>
      <c r="D348" s="79" t="s">
        <v>93</v>
      </c>
      <c r="E348" s="79" t="s">
        <v>102</v>
      </c>
      <c r="F348" s="103">
        <v>712.56</v>
      </c>
    </row>
    <row r="349" spans="2:6" ht="30" x14ac:dyDescent="0.25">
      <c r="B349" s="79"/>
      <c r="C349" s="79"/>
      <c r="D349" s="79" t="s">
        <v>4</v>
      </c>
      <c r="E349" s="157" t="s">
        <v>152</v>
      </c>
      <c r="F349" s="103">
        <v>350</v>
      </c>
    </row>
    <row r="350" spans="2:6" x14ac:dyDescent="0.25">
      <c r="B350" s="79"/>
      <c r="C350" s="79"/>
      <c r="D350" s="79" t="s">
        <v>96</v>
      </c>
      <c r="E350" s="79" t="s">
        <v>101</v>
      </c>
      <c r="F350" s="103">
        <v>218857.5</v>
      </c>
    </row>
    <row r="351" spans="2:6" x14ac:dyDescent="0.25">
      <c r="B351" s="79"/>
      <c r="C351" s="79"/>
      <c r="D351" s="79" t="s">
        <v>115</v>
      </c>
      <c r="E351" s="79" t="s">
        <v>188</v>
      </c>
      <c r="F351" s="103">
        <v>4968</v>
      </c>
    </row>
    <row r="352" spans="2:6" ht="15.75" thickBot="1" x14ac:dyDescent="0.3">
      <c r="B352" s="88"/>
      <c r="C352" s="89"/>
      <c r="D352" s="89"/>
      <c r="E352" s="90" t="s">
        <v>7</v>
      </c>
      <c r="F352" s="104">
        <f>SUM(F344:F351)</f>
        <v>247977.06</v>
      </c>
    </row>
    <row r="353" spans="2:6" ht="13.5" customHeight="1" thickTop="1" x14ac:dyDescent="0.25">
      <c r="B353" s="7"/>
      <c r="C353" s="7"/>
      <c r="D353" s="7"/>
      <c r="E353" s="7"/>
      <c r="F353" s="7"/>
    </row>
    <row r="354" spans="2:6" x14ac:dyDescent="0.25">
      <c r="B354" s="7"/>
      <c r="C354" s="6" t="s">
        <v>13</v>
      </c>
      <c r="D354" s="6"/>
      <c r="E354" s="91" t="s">
        <v>103</v>
      </c>
      <c r="F354" s="7"/>
    </row>
    <row r="355" spans="2:6" x14ac:dyDescent="0.25">
      <c r="B355" s="7"/>
      <c r="C355" s="6" t="s">
        <v>12</v>
      </c>
      <c r="D355" s="6"/>
      <c r="E355" s="3" t="s">
        <v>104</v>
      </c>
      <c r="F355" s="7"/>
    </row>
    <row r="356" spans="2:6" x14ac:dyDescent="0.25">
      <c r="B356" s="7"/>
      <c r="C356" s="6" t="s">
        <v>11</v>
      </c>
      <c r="D356" s="6"/>
      <c r="E356" s="11" t="s">
        <v>105</v>
      </c>
      <c r="F356" s="7"/>
    </row>
    <row r="357" spans="2:6" x14ac:dyDescent="0.25">
      <c r="B357" s="7"/>
      <c r="C357" s="7"/>
      <c r="D357" s="7"/>
      <c r="E357" s="7"/>
      <c r="F357" s="7"/>
    </row>
  </sheetData>
  <mergeCells count="37">
    <mergeCell ref="B137:G137"/>
    <mergeCell ref="B138:G138"/>
    <mergeCell ref="A123:C123"/>
    <mergeCell ref="D123:G123"/>
    <mergeCell ref="A124:C124"/>
    <mergeCell ref="B135:G135"/>
    <mergeCell ref="B136:G136"/>
    <mergeCell ref="A90:I90"/>
    <mergeCell ref="A91:I91"/>
    <mergeCell ref="A92:I92"/>
    <mergeCell ref="A122:C122"/>
    <mergeCell ref="D122:G122"/>
    <mergeCell ref="A76:C76"/>
    <mergeCell ref="D76:G76"/>
    <mergeCell ref="A77:C77"/>
    <mergeCell ref="A88:I88"/>
    <mergeCell ref="A89:I89"/>
    <mergeCell ref="A4:H4"/>
    <mergeCell ref="A5:H5"/>
    <mergeCell ref="A6:H6"/>
    <mergeCell ref="A75:C75"/>
    <mergeCell ref="D75:G75"/>
    <mergeCell ref="A7:H7"/>
    <mergeCell ref="A8:H8"/>
    <mergeCell ref="A208:G208"/>
    <mergeCell ref="B139:G139"/>
    <mergeCell ref="A187:B187"/>
    <mergeCell ref="A186:B186"/>
    <mergeCell ref="A185:B185"/>
    <mergeCell ref="A207:G207"/>
    <mergeCell ref="B294:G294"/>
    <mergeCell ref="B295:C295"/>
    <mergeCell ref="E295:F295"/>
    <mergeCell ref="B210:G210"/>
    <mergeCell ref="B211:C211"/>
    <mergeCell ref="E211:F211"/>
    <mergeCell ref="C259:D259"/>
  </mergeCells>
  <pageMargins left="0.7" right="0.7" top="0.75" bottom="0.75" header="0.3" footer="0.3"/>
  <pageSetup scale="2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Rosario Nuñez Santos</dc:creator>
  <cp:lastModifiedBy>María Núñez</cp:lastModifiedBy>
  <cp:lastPrinted>2025-06-03T18:09:04Z</cp:lastPrinted>
  <dcterms:created xsi:type="dcterms:W3CDTF">2022-05-03T15:08:27Z</dcterms:created>
  <dcterms:modified xsi:type="dcterms:W3CDTF">2025-10-03T19:31:39Z</dcterms:modified>
</cp:coreProperties>
</file>